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Dropbox\【m-TPN】\m-TPN開発設計\20251215_正規 ULﾃﾞｰﾀ(基準書式)★最新版\"/>
    </mc:Choice>
  </mc:AlternateContent>
  <xr:revisionPtr revIDLastSave="0" documentId="13_ncr:1_{B4948409-EB19-40B3-8603-9FC18151DFDD}" xr6:coauthVersionLast="47" xr6:coauthVersionMax="47" xr10:uidLastSave="{00000000-0000-0000-0000-000000000000}"/>
  <bookViews>
    <workbookView xWindow="28785" yWindow="-15" windowWidth="28830" windowHeight="32430" xr2:uid="{00000000-000D-0000-FFFF-FFFF00000000}"/>
  </bookViews>
  <sheets>
    <sheet name="見積" sheetId="111" r:id="rId1"/>
    <sheet name="明細（基本）" sheetId="11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__________________________ECO01">#REF!</definedName>
    <definedName name="____________________________ISI01">#REF!</definedName>
    <definedName name="____________________________KCO01">#REF!</definedName>
    <definedName name="____________________________LOO01">#REF!</definedName>
    <definedName name="____________________________LOO02">#REF!</definedName>
    <definedName name="____________________________LOO03">#REF!</definedName>
    <definedName name="____________________________SU01">#REF!</definedName>
    <definedName name="____________________________SU02">#REF!</definedName>
    <definedName name="____________________________SU03">#REF!</definedName>
    <definedName name="____________________________SUB01">#REF!</definedName>
    <definedName name="____________________________SUB1">#REF!</definedName>
    <definedName name="____________________________SUB2">#REF!</definedName>
    <definedName name="___________ECO01">#REF!</definedName>
    <definedName name="___________ISI01">#REF!</definedName>
    <definedName name="___________KCO01">#REF!</definedName>
    <definedName name="___________LOO01">#REF!</definedName>
    <definedName name="___________LOO02">#REF!</definedName>
    <definedName name="___________LOO03">#REF!</definedName>
    <definedName name="___________SU01">#REF!</definedName>
    <definedName name="___________SU02">#REF!</definedName>
    <definedName name="___________SU03">#REF!</definedName>
    <definedName name="___________SUB01">#REF!</definedName>
    <definedName name="___________SUB1">#REF!</definedName>
    <definedName name="___________SUB2">#REF!</definedName>
    <definedName name="__________ECO01">#REF!</definedName>
    <definedName name="__________ISI01">#REF!</definedName>
    <definedName name="__________KCO01">#REF!</definedName>
    <definedName name="__________LOO01">#REF!</definedName>
    <definedName name="__________LOO02">#REF!</definedName>
    <definedName name="__________LOO03">#REF!</definedName>
    <definedName name="__________SU01">#REF!</definedName>
    <definedName name="__________SU02">#REF!</definedName>
    <definedName name="__________SU03">#REF!</definedName>
    <definedName name="__________SUB01">#REF!</definedName>
    <definedName name="__________SUB1">#REF!</definedName>
    <definedName name="__________SUB2">#REF!</definedName>
    <definedName name="_________ECO01">#REF!</definedName>
    <definedName name="_________ISI01">#REF!</definedName>
    <definedName name="_________KCO01">#REF!</definedName>
    <definedName name="_________LOO01">#REF!</definedName>
    <definedName name="_________LOO02">#REF!</definedName>
    <definedName name="_________LOO03">#REF!</definedName>
    <definedName name="_________SU01">#REF!</definedName>
    <definedName name="_________SU02">#REF!</definedName>
    <definedName name="_________SU03">#REF!</definedName>
    <definedName name="_________SUB01">#REF!</definedName>
    <definedName name="_________SUB1">#REF!</definedName>
    <definedName name="_________SUB2">#REF!</definedName>
    <definedName name="________ECO01">#REF!</definedName>
    <definedName name="________ISI01">#REF!</definedName>
    <definedName name="________KCO01">#REF!</definedName>
    <definedName name="________LOO01">#REF!</definedName>
    <definedName name="________LOO02">#REF!</definedName>
    <definedName name="________LOO03">#REF!</definedName>
    <definedName name="________SU01">#REF!</definedName>
    <definedName name="________SU02">#REF!</definedName>
    <definedName name="________SU03">#REF!</definedName>
    <definedName name="________SUB01">#REF!</definedName>
    <definedName name="________SUB1">#REF!</definedName>
    <definedName name="________SUB2">#REF!</definedName>
    <definedName name="_______ECO01">#REF!</definedName>
    <definedName name="_______ISI01">#REF!</definedName>
    <definedName name="_______KCO01">#REF!</definedName>
    <definedName name="_______LOO01">#REF!</definedName>
    <definedName name="_______LOO02">#REF!</definedName>
    <definedName name="_______LOO03">#REF!</definedName>
    <definedName name="_______SU01">#REF!</definedName>
    <definedName name="_______SU02">#REF!</definedName>
    <definedName name="_______SU03">#REF!</definedName>
    <definedName name="_______SUB01">#REF!</definedName>
    <definedName name="_______SUB1">#REF!</definedName>
    <definedName name="_______SUB2">#REF!</definedName>
    <definedName name="______ECO01">#REF!</definedName>
    <definedName name="______ISI01">#REF!</definedName>
    <definedName name="______KCO01">#REF!</definedName>
    <definedName name="______LOO01">#REF!</definedName>
    <definedName name="______LOO02">#REF!</definedName>
    <definedName name="______LOO03">#REF!</definedName>
    <definedName name="______SU01">#REF!</definedName>
    <definedName name="______SU02">#REF!</definedName>
    <definedName name="______SU03">#REF!</definedName>
    <definedName name="______SUB01">#REF!</definedName>
    <definedName name="______SUB1">#REF!</definedName>
    <definedName name="______SUB2">#REF!</definedName>
    <definedName name="_____C300200">'[1]  表シート  '!$G$9</definedName>
    <definedName name="_____C303800">'[1]  表シート  '!$G$25</definedName>
    <definedName name="_____C370003">'[1]  表シート  '!$G$46</definedName>
    <definedName name="_____C370135">'[1]  表シート  '!$G$47</definedName>
    <definedName name="_____C370240">'[1]  表シート  '!$G$48</definedName>
    <definedName name="_____C370500">'[1]  表シート  '!$G$51</definedName>
    <definedName name="_____C370600">'[1]  表シート  '!$G$52</definedName>
    <definedName name="_____C371625">'[1]  表シート  '!$G$57</definedName>
    <definedName name="_____C371630">'[1]  表シート  '!$G$58</definedName>
    <definedName name="_____C371640">'[1]  表シート  '!$G$59</definedName>
    <definedName name="_____C371650">'[1]  表シート  '!$G$60</definedName>
    <definedName name="_____C371725">'[1]  表シート  '!$G$61</definedName>
    <definedName name="_____C371730">'[1]  表シート  '!$G$62</definedName>
    <definedName name="_____C371740">'[1]  表シート  '!$G$63</definedName>
    <definedName name="_____C371750">'[1]  表シート  '!$G$64</definedName>
    <definedName name="_____C460211">'[1]  表シート  '!$G$107</definedName>
    <definedName name="_____C480900">'[1]  表シート  '!$G$114</definedName>
    <definedName name="_____C481000">'[1]  表シート  '!$G$115</definedName>
    <definedName name="_____ECO01">#REF!</definedName>
    <definedName name="_____ISI01">#REF!</definedName>
    <definedName name="_____KCO01">#REF!</definedName>
    <definedName name="_____LOO01">#REF!</definedName>
    <definedName name="_____LOO02">#REF!</definedName>
    <definedName name="_____LOO03">#REF!</definedName>
    <definedName name="_____SU01">#REF!</definedName>
    <definedName name="_____SU02">#REF!</definedName>
    <definedName name="_____SU03">#REF!</definedName>
    <definedName name="_____SUB01">#REF!</definedName>
    <definedName name="_____SUB1">#REF!</definedName>
    <definedName name="_____SUB2">#REF!</definedName>
    <definedName name="____C300200">'[1]  表シート  '!$G$9</definedName>
    <definedName name="____C303800">'[1]  表シート  '!$G$25</definedName>
    <definedName name="____C370003">'[1]  表シート  '!$G$46</definedName>
    <definedName name="____C370135">'[1]  表シート  '!$G$47</definedName>
    <definedName name="____C370240">'[1]  表シート  '!$G$48</definedName>
    <definedName name="____C370500">'[1]  表シート  '!$G$51</definedName>
    <definedName name="____C370600">'[1]  表シート  '!$G$52</definedName>
    <definedName name="____C371625">'[1]  表シート  '!$G$57</definedName>
    <definedName name="____C371630">'[1]  表シート  '!$G$58</definedName>
    <definedName name="____C371640">'[1]  表シート  '!$G$59</definedName>
    <definedName name="____C371650">'[1]  表シート  '!$G$60</definedName>
    <definedName name="____C371725">'[1]  表シート  '!$G$61</definedName>
    <definedName name="____C371730">'[1]  表シート  '!$G$62</definedName>
    <definedName name="____C371740">'[1]  表シート  '!$G$63</definedName>
    <definedName name="____C371750">'[1]  表シート  '!$G$64</definedName>
    <definedName name="____C460211">'[1]  表シート  '!$G$107</definedName>
    <definedName name="____C480900">'[1]  表シート  '!$G$114</definedName>
    <definedName name="____C481000">'[1]  表シート  '!$G$115</definedName>
    <definedName name="____ECO01">#REF!</definedName>
    <definedName name="____ISI01">#REF!</definedName>
    <definedName name="____KCO01">#REF!</definedName>
    <definedName name="____LOO01">#REF!</definedName>
    <definedName name="____LOO02">#REF!</definedName>
    <definedName name="____LOO03">#REF!</definedName>
    <definedName name="____SU01">#REF!</definedName>
    <definedName name="____SU02">#REF!</definedName>
    <definedName name="____SU03">#REF!</definedName>
    <definedName name="____SUB01">#REF!</definedName>
    <definedName name="____SUB1">#REF!</definedName>
    <definedName name="____SUB2">#REF!</definedName>
    <definedName name="___C300200">'[1]  表シート  '!$G$9</definedName>
    <definedName name="___C303800">'[1]  表シート  '!$G$25</definedName>
    <definedName name="___C370003">'[1]  表シート  '!$G$46</definedName>
    <definedName name="___C370135">'[1]  表シート  '!$G$47</definedName>
    <definedName name="___C370240">'[1]  表シート  '!$G$48</definedName>
    <definedName name="___C370500">'[1]  表シート  '!$G$51</definedName>
    <definedName name="___C370600">'[1]  表シート  '!$G$52</definedName>
    <definedName name="___C371625">'[1]  表シート  '!$G$57</definedName>
    <definedName name="___C371630">'[1]  表シート  '!$G$58</definedName>
    <definedName name="___C371640">'[1]  表シート  '!$G$59</definedName>
    <definedName name="___C371650">'[1]  表シート  '!$G$60</definedName>
    <definedName name="___C371725">'[1]  表シート  '!$G$61</definedName>
    <definedName name="___C371730">'[1]  表シート  '!$G$62</definedName>
    <definedName name="___C371740">'[1]  表シート  '!$G$63</definedName>
    <definedName name="___C371750">'[1]  表シート  '!$G$64</definedName>
    <definedName name="___C460211">'[1]  表シート  '!$G$107</definedName>
    <definedName name="___C480900">'[1]  表シート  '!$G$114</definedName>
    <definedName name="___C481000">'[1]  表シート  '!$G$115</definedName>
    <definedName name="___ECO01">#REF!</definedName>
    <definedName name="___ISI01">#REF!</definedName>
    <definedName name="___KCO01">#REF!</definedName>
    <definedName name="___LOO01">#REF!</definedName>
    <definedName name="___LOO02">#REF!</definedName>
    <definedName name="___LOO03">#REF!</definedName>
    <definedName name="___SU01">#REF!</definedName>
    <definedName name="___SU02">#REF!</definedName>
    <definedName name="___SU03">#REF!</definedName>
    <definedName name="___SUB01">#REF!</definedName>
    <definedName name="___SUB1">#REF!</definedName>
    <definedName name="___SUB2">#REF!</definedName>
    <definedName name="__C300200">'[1]  表シート  '!$G$9</definedName>
    <definedName name="__C303800">'[1]  表シート  '!$G$25</definedName>
    <definedName name="__C370003">'[1]  表シート  '!$G$46</definedName>
    <definedName name="__C370135">'[1]  表シート  '!$G$47</definedName>
    <definedName name="__C370240">'[1]  表シート  '!$G$48</definedName>
    <definedName name="__C370500">'[1]  表シート  '!$G$51</definedName>
    <definedName name="__C370600">'[1]  表シート  '!$G$52</definedName>
    <definedName name="__C371625">'[1]  表シート  '!$G$57</definedName>
    <definedName name="__C371630">'[1]  表シート  '!$G$58</definedName>
    <definedName name="__C371640">'[1]  表シート  '!$G$59</definedName>
    <definedName name="__C371650">'[1]  表シート  '!$G$60</definedName>
    <definedName name="__C371725">'[1]  表シート  '!$G$61</definedName>
    <definedName name="__C371730">'[1]  表シート  '!$G$62</definedName>
    <definedName name="__C371740">'[1]  表シート  '!$G$63</definedName>
    <definedName name="__C371750">'[1]  表シート  '!$G$64</definedName>
    <definedName name="__C460211">'[1]  表シート  '!$G$107</definedName>
    <definedName name="__C480900">'[1]  表シート  '!$G$114</definedName>
    <definedName name="__C481000">'[1]  表シート  '!$G$115</definedName>
    <definedName name="__ECO01">#REF!</definedName>
    <definedName name="__ISI01">#REF!</definedName>
    <definedName name="__KCO01">#REF!</definedName>
    <definedName name="__LOO01">#REF!</definedName>
    <definedName name="__LOO02">#REF!</definedName>
    <definedName name="__LOO03">#REF!</definedName>
    <definedName name="__SU01">#REF!</definedName>
    <definedName name="__SU02">#REF!</definedName>
    <definedName name="__SU03">#REF!</definedName>
    <definedName name="__SUB01">#REF!</definedName>
    <definedName name="__SUB1">#REF!</definedName>
    <definedName name="__SUB2">#REF!</definedName>
    <definedName name="_01">#REF!</definedName>
    <definedName name="_0123558999">#REF!</definedName>
    <definedName name="_01見積書№">#REF!</definedName>
    <definedName name="_02">#REF!</definedName>
    <definedName name="_02枝番">#REF!</definedName>
    <definedName name="_03">#REF!</definedName>
    <definedName name="_03契約単位">#REF!</definedName>
    <definedName name="_04工事名">#REF!</definedName>
    <definedName name="_05企業者コード">#REF!</definedName>
    <definedName name="_06企業者名">#REF!</definedName>
    <definedName name="_07企業者かな">#REF!</definedName>
    <definedName name="_08建物名称">#REF!</definedName>
    <definedName name="_09企業者担当">#REF!</definedName>
    <definedName name="_1">#REF!</definedName>
    <definedName name="_10税抜金額">#REF!</definedName>
    <definedName name="_11課税区分">#REF!</definedName>
    <definedName name="_12258778999">#REF!</definedName>
    <definedName name="_12提出金額">#REF!</definedName>
    <definedName name="_13消費税">#REF!</definedName>
    <definedName name="_14提出日">#REF!</definedName>
    <definedName name="_15担当">#REF!</definedName>
    <definedName name="_16支払条件">#REF!</definedName>
    <definedName name="_17支払予定日">#REF!</definedName>
    <definedName name="_18工事場所">#REF!</definedName>
    <definedName name="_19備考">#REF!</definedName>
    <definedName name="_20原価単位コード">#REF!</definedName>
    <definedName name="_21決定日">#REF!</definedName>
    <definedName name="_22開始工期">#REF!</definedName>
    <definedName name="_23終了工期">#REF!</definedName>
    <definedName name="_24所定用紙">#REF!</definedName>
    <definedName name="_25注文請書日">#REF!</definedName>
    <definedName name="_26請求書日">#REF!</definedName>
    <definedName name="_27領収書日">#REF!</definedName>
    <definedName name="_28入金№">#REF!</definedName>
    <definedName name="_29取下日">#REF!</definedName>
    <definedName name="_2枝番">#REF!</definedName>
    <definedName name="_30計上月">#REF!</definedName>
    <definedName name="_31地区">#REF!</definedName>
    <definedName name="_32外注費">#REF!</definedName>
    <definedName name="_33経費">#REF!</definedName>
    <definedName name="_34設備内">#REF!</definedName>
    <definedName name="_35目標工費">#REF!</definedName>
    <definedName name="_36目標経費">#REF!</definedName>
    <definedName name="_37目標内設備">#REF!</definedName>
    <definedName name="_41工事名①A">#REF!</definedName>
    <definedName name="_42工事名②A">#REF!</definedName>
    <definedName name="_43工事名③A">#REF!</definedName>
    <definedName name="_44工事名④A">#REF!</definedName>
    <definedName name="_45工事名①B">#REF!</definedName>
    <definedName name="_46工事名②B">#REF!</definedName>
    <definedName name="_47工事名③B">#REF!</definedName>
    <definedName name="_48工事名④B">#REF!</definedName>
    <definedName name="_C300200">'[1]  表シート  '!$G$9</definedName>
    <definedName name="_C303800">'[1]  表シート  '!$G$25</definedName>
    <definedName name="_C370003">'[1]  表シート  '!$G$46</definedName>
    <definedName name="_C370135">'[1]  表シート  '!$G$47</definedName>
    <definedName name="_C370240">'[1]  表シート  '!$G$48</definedName>
    <definedName name="_C370500">'[1]  表シート  '!$G$51</definedName>
    <definedName name="_C370600">'[1]  表シート  '!$G$52</definedName>
    <definedName name="_C371625">'[1]  表シート  '!$G$57</definedName>
    <definedName name="_C371630">'[1]  表シート  '!$G$58</definedName>
    <definedName name="_C371640">'[1]  表シート  '!$G$59</definedName>
    <definedName name="_C371650">'[1]  表シート  '!$G$60</definedName>
    <definedName name="_C371725">'[1]  表シート  '!$G$61</definedName>
    <definedName name="_C371730">'[1]  表シート  '!$G$62</definedName>
    <definedName name="_C371740">'[1]  表シート  '!$G$63</definedName>
    <definedName name="_C371750">'[1]  表シート  '!$G$64</definedName>
    <definedName name="_C460211">'[1]  表シート  '!$G$107</definedName>
    <definedName name="_C480900">'[1]  表シート  '!$G$114</definedName>
    <definedName name="_C481000">'[1]  表シート  '!$G$115</definedName>
    <definedName name="_Ｄ１１">#REF!</definedName>
    <definedName name="_Ｄ１２">#REF!</definedName>
    <definedName name="_Ｄ１３">#REF!</definedName>
    <definedName name="_Ｄ１４">#REF!</definedName>
    <definedName name="_Ｄ１５">#REF!</definedName>
    <definedName name="_Ｄ１６">#REF!</definedName>
    <definedName name="_Ｄ１７">#REF!</definedName>
    <definedName name="_Ｄ１８">#REF!</definedName>
    <definedName name="_Ｄ１９">#REF!</definedName>
    <definedName name="_Ｄ２０">#REF!</definedName>
    <definedName name="_Ｄ３">#REF!</definedName>
    <definedName name="_Ｄ４">#REF!</definedName>
    <definedName name="_Ｄ５">#REF!</definedName>
    <definedName name="_Ｄ６">#REF!</definedName>
    <definedName name="_Ｄ７">#REF!</definedName>
    <definedName name="_Ｄ８">#REF!</definedName>
    <definedName name="_Ｄ９">#REF!</definedName>
    <definedName name="_Dist_Bin" hidden="1">[2]月額表!#REF!</definedName>
    <definedName name="_ECO01">#REF!</definedName>
    <definedName name="_F10">'[3]7.3 直接仮設・土工(H10･5）'!#REF!</definedName>
    <definedName name="_F11">'[3]7.3 直接仮設・土工(H10･5）'!#REF!</definedName>
    <definedName name="_F12">'[3]7.3 直接仮設・土工(H10･5）'!#REF!</definedName>
    <definedName name="_F128">'[3]7.3 直接仮設・土工(H10･5）'!#REF!</definedName>
    <definedName name="_F129">'[3]7.3 直接仮設・土工(H10･5）'!#REF!</definedName>
    <definedName name="_F130">'[3]7.3 直接仮設・土工(H10･5）'!#REF!</definedName>
    <definedName name="_F131">'[3]7.3 直接仮設・土工(H10･5）'!#REF!</definedName>
    <definedName name="_F132">'[3]7.3 直接仮設・土工(H10･5）'!#REF!</definedName>
    <definedName name="_F133">'[3]7.3 直接仮設・土工(H10･5）'!#REF!</definedName>
    <definedName name="_F134">'[3]7.3 直接仮設・土工(H10･5）'!#REF!</definedName>
    <definedName name="_F135">'[3]7.3 直接仮設・土工(H10･5）'!#REF!</definedName>
    <definedName name="_F136">'[3]7.3 直接仮設・土工(H10･5）'!#REF!</definedName>
    <definedName name="_F137">'[3]7.3 直接仮設・土工(H10･5）'!#REF!</definedName>
    <definedName name="_F138">'[3]7.3 直接仮設・土工(H10･5）'!#REF!</definedName>
    <definedName name="_F139">'[3]7.3 直接仮設・土工(H10･5）'!#REF!</definedName>
    <definedName name="_F140">'[3]7.3 直接仮設・土工(H10･5）'!#REF!</definedName>
    <definedName name="_F141">'[3]7.3 直接仮設・土工(H10･5）'!#REF!</definedName>
    <definedName name="_F142">'[3]7.3 直接仮設・土工(H10･5）'!#REF!</definedName>
    <definedName name="_F143">'[3]7.3 直接仮設・土工(H10･5）'!#REF!</definedName>
    <definedName name="_F144">'[3]7.3 直接仮設・土工(H10･5）'!#REF!</definedName>
    <definedName name="_F145">'[3]7.3 直接仮設・土工(H10･5）'!#REF!</definedName>
    <definedName name="_F146">'[3]7.3 直接仮設・土工(H10･5）'!#REF!</definedName>
    <definedName name="_F19">'[3]7.5 とりこわし（H10･5）'!#REF!</definedName>
    <definedName name="_F21">'[3]7.5 とりこわし（H10･5）'!#REF!</definedName>
    <definedName name="_F22">'[3]7.5 とりこわし（H10･5）'!#REF!</definedName>
    <definedName name="_F23">'[3]7.5 とりこわし（H10･5）'!#REF!</definedName>
    <definedName name="_F24">'[3]7.5 とりこわし（H10･5）'!#REF!</definedName>
    <definedName name="_F3">'[3]7.3 直接仮設・土工(H10･5）'!#REF!</definedName>
    <definedName name="_F4">'[3]7.3 直接仮設・土工(H10･5）'!#REF!</definedName>
    <definedName name="_F5">'[3]7.3 直接仮設・土工(H10･5）'!#REF!</definedName>
    <definedName name="_F6">'[3]7.3 直接仮設・土工(H10･5）'!#REF!</definedName>
    <definedName name="_F7">'[3]7.3 直接仮設・土工(H10･5）'!#REF!</definedName>
    <definedName name="_F8">'[3]7.3 直接仮設・土工(H10･5）'!#REF!</definedName>
    <definedName name="_F9">'[3]7.3 直接仮設・土工(H10･5）'!#REF!</definedName>
    <definedName name="_Fill" hidden="1">#REF!</definedName>
    <definedName name="_xlnm._FilterDatabase" localSheetId="1" hidden="1">'明細（基本）'!$A$1:$O$1</definedName>
    <definedName name="_ISI01">#REF!</definedName>
    <definedName name="_KCO01">#REF!</definedName>
    <definedName name="_Key1" hidden="1">#REF!</definedName>
    <definedName name="_LOO01">#REF!</definedName>
    <definedName name="_LOO02">#REF!</definedName>
    <definedName name="_LOO03">#REF!</definedName>
    <definedName name="_MENU_PPOIC0__E">#REF!</definedName>
    <definedName name="_MENU_PPOMR169_">#REF!</definedName>
    <definedName name="_MENU_PPRA29..A">#REF!</definedName>
    <definedName name="_MENU_PPRAP33..">#REF!</definedName>
    <definedName name="_MENU_PPRAP90..">#REF!</definedName>
    <definedName name="_MENU_PPRBS31..">#REF!</definedName>
    <definedName name="_Order1" hidden="1">255</definedName>
    <definedName name="_PPOIC_?_0___ES">[4]搬入費!#REF!</definedName>
    <definedName name="_Sort" hidden="1">#REF!</definedName>
    <definedName name="_SU01">#REF!</definedName>
    <definedName name="_SU02">#REF!</definedName>
    <definedName name="_SU03">#REF!</definedName>
    <definedName name="_SUB01">#REF!</definedName>
    <definedName name="_SUB1">#REF!</definedName>
    <definedName name="_SUB2">#REF!</definedName>
    <definedName name="_VALUE_">#REF!</definedName>
    <definedName name="\1">#REF!</definedName>
    <definedName name="\11">#REF!</definedName>
    <definedName name="\111">#REF!</definedName>
    <definedName name="\a">#REF!</definedName>
    <definedName name="\as">#REF!</definedName>
    <definedName name="\b">#REF!</definedName>
    <definedName name="\c">#REF!</definedName>
    <definedName name="\d">#REF!</definedName>
    <definedName name="￥ＤＳ">#REF!</definedName>
    <definedName name="\e">#N/A</definedName>
    <definedName name="\f">#N/A</definedName>
    <definedName name="\g">#N/A</definedName>
    <definedName name="\h">#REF!</definedName>
    <definedName name="\i">#N/A</definedName>
    <definedName name="\j">#N/A</definedName>
    <definedName name="\k">#N/A</definedName>
    <definedName name="\l">#N/A</definedName>
    <definedName name="\m">#N/A</definedName>
    <definedName name="\n">#N/A</definedName>
    <definedName name="\p">#REF!</definedName>
    <definedName name="\Q">#REF!</definedName>
    <definedName name="\r">#REF!</definedName>
    <definedName name="\rr">#REF!</definedName>
    <definedName name="\s">#N/A</definedName>
    <definedName name="\t">#REF!</definedName>
    <definedName name="\u">#REF!</definedName>
    <definedName name="\v">#N/A</definedName>
    <definedName name="\w">#N/A</definedName>
    <definedName name="\x">#REF!</definedName>
    <definedName name="\x_2">[5]表紙!#REF!</definedName>
    <definedName name="\y">#REF!</definedName>
    <definedName name="\y_2">[5]表紙!#REF!</definedName>
    <definedName name="\yy">#REF!</definedName>
    <definedName name="\z">#REF!</definedName>
    <definedName name="\z_2">[5]表紙!#REF!</definedName>
    <definedName name="\zx">#N/A</definedName>
    <definedName name="●１０１">#REF!</definedName>
    <definedName name="●１０２">#REF!</definedName>
    <definedName name="●１０３">#REF!</definedName>
    <definedName name="●１０４">#REF!</definedName>
    <definedName name="●１０５">#REF!</definedName>
    <definedName name="●１０６">#REF!</definedName>
    <definedName name="●１０７">#REF!</definedName>
    <definedName name="●１０８">#REF!</definedName>
    <definedName name="●１０９">#REF!</definedName>
    <definedName name="●１１０">#REF!</definedName>
    <definedName name="●1１０２">#REF!</definedName>
    <definedName name="●１７０">#REF!</definedName>
    <definedName name="●２０１">#REF!</definedName>
    <definedName name="●２０２">#REF!</definedName>
    <definedName name="●２０３">#REF!</definedName>
    <definedName name="●２０４">#REF!</definedName>
    <definedName name="●２０５">#REF!</definedName>
    <definedName name="●２０６">#REF!</definedName>
    <definedName name="●２０７">#REF!</definedName>
    <definedName name="●２０８">#REF!</definedName>
    <definedName name="●２０９">#REF!</definedName>
    <definedName name="●２１０">#REF!</definedName>
    <definedName name="●２１１">#REF!</definedName>
    <definedName name="●２１２">#REF!</definedName>
    <definedName name="●２１３">#REF!</definedName>
    <definedName name="●２１４">#REF!</definedName>
    <definedName name="●２１５">#REF!</definedName>
    <definedName name="●２１６">#REF!</definedName>
    <definedName name="●２１７">#REF!</definedName>
    <definedName name="●２１８">#REF!</definedName>
    <definedName name="●２１９">#REF!</definedName>
    <definedName name="●２２０">#REF!</definedName>
    <definedName name="●２２１">#REF!</definedName>
    <definedName name="●２２２">#REF!</definedName>
    <definedName name="●２２３">#REF!</definedName>
    <definedName name="●２２４">#REF!</definedName>
    <definedName name="●２２７">#REF!</definedName>
    <definedName name="●３３１">#REF!</definedName>
    <definedName name="●３３２">#REF!</definedName>
    <definedName name="●３３３">#REF!</definedName>
    <definedName name="●３３４">#REF!</definedName>
    <definedName name="●３３５">#REF!</definedName>
    <definedName name="●３３６">#REF!</definedName>
    <definedName name="●３４１">#REF!</definedName>
    <definedName name="●３４２">#REF!</definedName>
    <definedName name="●３４３">#REF!</definedName>
    <definedName name="●３５２">#REF!</definedName>
    <definedName name="●４０">#REF!</definedName>
    <definedName name="●４５５">#REF!</definedName>
    <definedName name="●４５６">#REF!</definedName>
    <definedName name="●４５７">#REF!</definedName>
    <definedName name="●４５９">#REF!</definedName>
    <definedName name="●４６０">#REF!</definedName>
    <definedName name="●４６２">#REF!</definedName>
    <definedName name="●４６３">#REF!</definedName>
    <definedName name="●４６４">#REF!</definedName>
    <definedName name="●４６６">#REF!</definedName>
    <definedName name="●４７１">#REF!</definedName>
    <definedName name="●４７２">#REF!</definedName>
    <definedName name="●４７３">#REF!</definedName>
    <definedName name="●４７５">#REF!</definedName>
    <definedName name="●４７７">#REF!</definedName>
    <definedName name="●４７８">#REF!</definedName>
    <definedName name="●４７９">#REF!</definedName>
    <definedName name="●４８０">#REF!</definedName>
    <definedName name="●４８８">#REF!</definedName>
    <definedName name="●４９０">[6]概要等!#REF!</definedName>
    <definedName name="●あうあ">#REF!</definedName>
    <definedName name="→タイトル">#REF!</definedName>
    <definedName name="→受注見込">#REF!</definedName>
    <definedName name="a">#REF!</definedName>
    <definedName name="A_直接仮設">#REF!</definedName>
    <definedName name="A1..ZZ2000">#REF!</definedName>
    <definedName name="A16..ZZ2000">#REF!</definedName>
    <definedName name="AA">#REF!</definedName>
    <definedName name="AAA">[7]表紙!#REF!</definedName>
    <definedName name="AAAAAAAA">#REF!</definedName>
    <definedName name="B_荷揚運搬">#REF!</definedName>
    <definedName name="ｂｂ" hidden="1">#REF!</definedName>
    <definedName name="CELLNOTE0">#REF!</definedName>
    <definedName name="Ｄ">[8]表紙!#REF!</definedName>
    <definedName name="_xlnm.Database">#REF!</definedName>
    <definedName name="Database_MI">#REF!</definedName>
    <definedName name="ｄｓ">#N/A</definedName>
    <definedName name="ECOPY">#REF!</definedName>
    <definedName name="eee">#REF!</definedName>
    <definedName name="eeee">[9]足場単価!#REF!</definedName>
    <definedName name="eeeee">[9]足場単価!#REF!</definedName>
    <definedName name="eererer">#REF!</definedName>
    <definedName name="ffu">#REF!</definedName>
    <definedName name="hhh">#REF!</definedName>
    <definedName name="ISIKI">#REF!</definedName>
    <definedName name="jj">[9]改修仮設!#REF!</definedName>
    <definedName name="jjj">[9]特定工事!#REF!</definedName>
    <definedName name="jjjj">[9]足場単価!#REF!</definedName>
    <definedName name="jjjjjj">[9]改修仮設!#REF!</definedName>
    <definedName name="jjjjjjj">#REF!</definedName>
    <definedName name="KCOPY">#REF!</definedName>
    <definedName name="kdakjf">#REF!</definedName>
    <definedName name="kkkk">[9]改修仮設!#REF!</definedName>
    <definedName name="KLINK125">[10]内訳データ!#REF!</definedName>
    <definedName name="LEFT">[11]機具類!#REF!</definedName>
    <definedName name="LINK_0_単価_NET">#REF!</definedName>
    <definedName name="LINK_0_単価_提出">#REF!</definedName>
    <definedName name="LINK_1_単価_NET">#REF!</definedName>
    <definedName name="LINK_1_単価_提出">#REF!</definedName>
    <definedName name="LINK_10_単価_NET">#REF!</definedName>
    <definedName name="LINK_10_単価_提出">#REF!</definedName>
    <definedName name="LINK_100_単価_NET">[10]内訳データ!$N$3137</definedName>
    <definedName name="LINK_100_単価_提出">#REF!</definedName>
    <definedName name="LINK_101_単価_提出">#REF!</definedName>
    <definedName name="LINK_102_単価_NET">[10]内訳データ!$N$3681</definedName>
    <definedName name="LINK_102_単価_提出">#REF!</definedName>
    <definedName name="LINK_103_単価_NET">[10]内訳データ!$N$3905</definedName>
    <definedName name="LINK_103_単価_提出">#REF!</definedName>
    <definedName name="LINK_104_単価_提出">#REF!</definedName>
    <definedName name="LINK_105_単価_提出">#REF!</definedName>
    <definedName name="LINK_106_単価_提出">#REF!</definedName>
    <definedName name="LINK_107_単価_提出">#REF!</definedName>
    <definedName name="LINK_108_単価_NET">[10]内訳データ!$N$5509</definedName>
    <definedName name="LINK_108_単価_提出">#REF!</definedName>
    <definedName name="LINK_109_単価_NET">[10]内訳データ!$N$5541</definedName>
    <definedName name="LINK_109_単価_提出">#REF!</definedName>
    <definedName name="LINK_11_単価_NET">#REF!</definedName>
    <definedName name="LINK_11_単価_提出">#REF!</definedName>
    <definedName name="LINK_110_単価_NET">[10]内訳データ!$N$5573</definedName>
    <definedName name="LINK_110_単価_提出">#REF!</definedName>
    <definedName name="LINK_111_単価_NET">[10]内訳データ!$N$5637</definedName>
    <definedName name="LINK_111_単価_提出">#REF!</definedName>
    <definedName name="LINK_112_単価_提出">#REF!</definedName>
    <definedName name="LINK_113_単価_提出">#REF!</definedName>
    <definedName name="LINK_114_単価_提出">#REF!</definedName>
    <definedName name="LINK_115_単価_提出">#REF!</definedName>
    <definedName name="LINK_116_単価_提出">#REF!</definedName>
    <definedName name="LINK_117_単価_提出">#REF!</definedName>
    <definedName name="LINK_118_単価_提出">#REF!</definedName>
    <definedName name="LINK_119_単価_提出">#REF!</definedName>
    <definedName name="LINK_12_単価_NET">#REF!</definedName>
    <definedName name="LINK_12_単価_提出">#REF!</definedName>
    <definedName name="LINK_120_単価_提出">#REF!</definedName>
    <definedName name="LINK_121_単価_NET">[10]内訳データ!$N$5669</definedName>
    <definedName name="LINK_121_単価_提出">#REF!</definedName>
    <definedName name="LINK_122_単価_提出">#REF!</definedName>
    <definedName name="LINK_123_単価_提出">#REF!</definedName>
    <definedName name="LINK_124_単価_提出">#REF!</definedName>
    <definedName name="LINK_125_単価_提出">#REF!</definedName>
    <definedName name="LINK_126_単価_提出">#REF!</definedName>
    <definedName name="LINK_127_単価_提出">#REF!</definedName>
    <definedName name="LINK_128_単価_提出">#REF!</definedName>
    <definedName name="LINK_129_単価_提出">#REF!</definedName>
    <definedName name="LINK_13_単価_NET">#REF!</definedName>
    <definedName name="LINK_13_単価_提出">#REF!</definedName>
    <definedName name="LINK_130_単価_提出">#REF!</definedName>
    <definedName name="LINK_131_単価_提出">#REF!</definedName>
    <definedName name="LINK_132_単価_提出">#REF!</definedName>
    <definedName name="LINK_133_単価_提出">#REF!</definedName>
    <definedName name="LINK_134_単価_提出">#REF!</definedName>
    <definedName name="LINK_135_単価_提出">#REF!</definedName>
    <definedName name="LINK_136_単価_提出">#REF!</definedName>
    <definedName name="LINK_137_単価_提出">#REF!</definedName>
    <definedName name="LINK_14_単価_NET">#REF!</definedName>
    <definedName name="LINK_14_単価_提出">#REF!</definedName>
    <definedName name="LINK_143_単価_提出">#REF!</definedName>
    <definedName name="LINK_144_単価_提出">#REF!</definedName>
    <definedName name="LINK_15_単価_NET">#REF!</definedName>
    <definedName name="LINK_15_単価_提出">#REF!</definedName>
    <definedName name="LINK_16_単価_NET">#REF!</definedName>
    <definedName name="LINK_16_単価_提出">#REF!</definedName>
    <definedName name="LINK_17_単価_NET">#REF!</definedName>
    <definedName name="LINK_17_単価_提出">#REF!</definedName>
    <definedName name="LINK_18_単価_NET">#REF!</definedName>
    <definedName name="LINK_18_単価_提出">#REF!</definedName>
    <definedName name="LINK_19_単価_NET">#REF!</definedName>
    <definedName name="LINK_19_単価_提出">#REF!</definedName>
    <definedName name="LINK_2_単価_NET">#REF!</definedName>
    <definedName name="LINK_2_単価_提出">#REF!</definedName>
    <definedName name="LINK_20_単価_NET">#REF!</definedName>
    <definedName name="LINK_20_単価_提出">#REF!</definedName>
    <definedName name="LINK_21_単価_NET">#REF!</definedName>
    <definedName name="LINK_21_単価_提出">#REF!</definedName>
    <definedName name="LINK_22_単価_NET">#REF!</definedName>
    <definedName name="LINK_22_単価_提出">#REF!</definedName>
    <definedName name="LINK_23_単価_NET">#REF!</definedName>
    <definedName name="LINK_23_単価_提出">#REF!</definedName>
    <definedName name="LINK_24_単価_NET">#REF!</definedName>
    <definedName name="LINK_24_単価_提出">#REF!</definedName>
    <definedName name="LINK_25_単価_NET">#REF!</definedName>
    <definedName name="LINK_25_単価_提出">#REF!</definedName>
    <definedName name="LINK_26_単価_NET">#REF!</definedName>
    <definedName name="LINK_26_単価_提出">#REF!</definedName>
    <definedName name="LINK_27_単価_NET">#REF!</definedName>
    <definedName name="LINK_27_単価_提出">#REF!</definedName>
    <definedName name="LINK_28_単価_NET">#REF!</definedName>
    <definedName name="LINK_28_単価_提出">#REF!</definedName>
    <definedName name="LINK_29_単価_NET">#REF!</definedName>
    <definedName name="LINK_29_単価_提出">#REF!</definedName>
    <definedName name="LINK_3_単価_NET">#REF!</definedName>
    <definedName name="LINK_3_単価_提出">#REF!</definedName>
    <definedName name="LINK_30_単価_NET">#REF!</definedName>
    <definedName name="LINK_30_単価_提出">#REF!</definedName>
    <definedName name="LINK_31_単価_NET">#REF!</definedName>
    <definedName name="LINK_31_単価_提出">#REF!</definedName>
    <definedName name="LINK_32_単価_NET">#REF!</definedName>
    <definedName name="LINK_32_単価_提出">#REF!</definedName>
    <definedName name="LINK_33_単価_NET">#REF!</definedName>
    <definedName name="LINK_33_単価_提出">#REF!</definedName>
    <definedName name="LINK_34_単価_NET">#REF!</definedName>
    <definedName name="LINK_34_単価_提出">#REF!</definedName>
    <definedName name="LINK_35_単価_NET">#REF!</definedName>
    <definedName name="LINK_35_単価_提出">#REF!</definedName>
    <definedName name="LINK_36_単価_NET">#REF!</definedName>
    <definedName name="LINK_36_単価_提出">#REF!</definedName>
    <definedName name="LINK_37_単価_NET">#REF!</definedName>
    <definedName name="LINK_37_単価_提出">#REF!</definedName>
    <definedName name="LINK_38_単価_NET">#REF!</definedName>
    <definedName name="LINK_38_単価_提出">#REF!</definedName>
    <definedName name="LINK_39_単価_NET">#REF!</definedName>
    <definedName name="LINK_39_単価_提出">#REF!</definedName>
    <definedName name="LINK_4_単価_NET">#REF!</definedName>
    <definedName name="LINK_4_単価_提出">#REF!</definedName>
    <definedName name="LINK_40_単価_NET">#REF!</definedName>
    <definedName name="LINK_40_単価_提出">#REF!</definedName>
    <definedName name="LINK_41_単価_NET">#REF!</definedName>
    <definedName name="LINK_41_単価_提出">#REF!</definedName>
    <definedName name="LINK_42_単価_NET">#REF!</definedName>
    <definedName name="LINK_42_単価_提出">#REF!</definedName>
    <definedName name="LINK_43_単価_NET">#REF!</definedName>
    <definedName name="LINK_43_単価_提出">#REF!</definedName>
    <definedName name="LINK_44_単価_NET">#REF!</definedName>
    <definedName name="LINK_44_単価_提出">#REF!</definedName>
    <definedName name="LINK_45_単価_NET">#REF!</definedName>
    <definedName name="LINK_45_単価_提出">#REF!</definedName>
    <definedName name="LINK_46_単価_NET">#REF!</definedName>
    <definedName name="LINK_46_単価_提出">#REF!</definedName>
    <definedName name="LINK_47_単価_NET">#REF!</definedName>
    <definedName name="LINK_47_単価_提出">#REF!</definedName>
    <definedName name="LINK_48_単価_NET">#REF!</definedName>
    <definedName name="LINK_48_単価_提出">#REF!</definedName>
    <definedName name="LINK_49_単価_NET">#REF!</definedName>
    <definedName name="LINK_49_単価_提出">#REF!</definedName>
    <definedName name="LINK_5_単価_NET">#REF!</definedName>
    <definedName name="LINK_5_単価_提出">#REF!</definedName>
    <definedName name="LINK_50_単価_NET">#REF!</definedName>
    <definedName name="LINK_50_単価_提出">#REF!</definedName>
    <definedName name="LINK_51_単価_NET">#REF!</definedName>
    <definedName name="LINK_51_単価_提出">#REF!</definedName>
    <definedName name="LINK_52_単価_NET">#REF!</definedName>
    <definedName name="LINK_52_単価_提出">#REF!</definedName>
    <definedName name="LINK_53_単価_提出">#REF!</definedName>
    <definedName name="LINK_54_単価_NET">#REF!</definedName>
    <definedName name="LINK_54_単価_提出">#REF!</definedName>
    <definedName name="LINK_55_単価_NET">#REF!</definedName>
    <definedName name="LINK_55_単価_提出">#REF!</definedName>
    <definedName name="LINK_56_単価_NET">#REF!</definedName>
    <definedName name="LINK_56_単価_提出">#REF!</definedName>
    <definedName name="LINK_57_単価_NET">#REF!</definedName>
    <definedName name="LINK_57_単価_提出">#REF!</definedName>
    <definedName name="LINK_58_単価_NET">#REF!</definedName>
    <definedName name="LINK_58_単価_提出">#REF!</definedName>
    <definedName name="LINK_59_単価_NET">#REF!</definedName>
    <definedName name="LINK_59_単価_提出">#REF!</definedName>
    <definedName name="LINK_6_単価_NET">#REF!</definedName>
    <definedName name="LINK_6_単価_提出">#REF!</definedName>
    <definedName name="LINK_60_単価_NET">#REF!</definedName>
    <definedName name="LINK_60_単価_提出">#REF!</definedName>
    <definedName name="LINK_61_単価_NET">#REF!</definedName>
    <definedName name="LINK_61_単価_提出">#REF!</definedName>
    <definedName name="LINK_62_単価_NET">#REF!</definedName>
    <definedName name="LINK_62_単価_提出">#REF!</definedName>
    <definedName name="LINK_63_単価_NET">#REF!</definedName>
    <definedName name="LINK_63_単価_提出">#REF!</definedName>
    <definedName name="LINK_64_単価_NET">#REF!</definedName>
    <definedName name="LINK_64_単価_提出">#REF!</definedName>
    <definedName name="LINK_65_単価_NET">#REF!</definedName>
    <definedName name="LINK_65_単価_提出">#REF!</definedName>
    <definedName name="LINK_66_単価_NET">#REF!</definedName>
    <definedName name="LINK_66_単価_提出">#REF!</definedName>
    <definedName name="LINK_67_">[10]内訳データ!#REF!</definedName>
    <definedName name="LINK_67_単価_NET">#REF!</definedName>
    <definedName name="LINK_67_単価_提出">#REF!</definedName>
    <definedName name="LINK_68_単価_NET">#REF!</definedName>
    <definedName name="LINK_68_単価_提出">#REF!</definedName>
    <definedName name="LINK_69_単価_NET">#REF!</definedName>
    <definedName name="LINK_69_単価_提出">#REF!</definedName>
    <definedName name="LINK_7_単価_NET">#REF!</definedName>
    <definedName name="LINK_7_単価_提出">#REF!</definedName>
    <definedName name="LINK_70_単価_NET">#REF!</definedName>
    <definedName name="LINK_70_単価_提出">#REF!</definedName>
    <definedName name="LINK_71_単価_NET">#REF!</definedName>
    <definedName name="LINK_71_単価_提出">#REF!</definedName>
    <definedName name="LINK_72_単価_NET">#REF!</definedName>
    <definedName name="LINK_72_単価_提出">#REF!</definedName>
    <definedName name="LINK_73_単価_NET">#REF!</definedName>
    <definedName name="LINK_73_単価_提出">#REF!</definedName>
    <definedName name="LINK_74">[10]内訳データ!#REF!</definedName>
    <definedName name="LINK_74_単価_NET">#REF!</definedName>
    <definedName name="LINK_74_単価_提出">#REF!</definedName>
    <definedName name="LINK_75_単価_提出">[12]減!#REF!</definedName>
    <definedName name="LINK_76_">[10]内訳データ!#REF!</definedName>
    <definedName name="LINK_76_単価">[10]内訳データ!#REF!</definedName>
    <definedName name="LINK_76_単価_NET">[10]内訳データ!#REF!</definedName>
    <definedName name="LINK_76_単価_提出">[12]減!#REF!</definedName>
    <definedName name="LINK_77_">[10]内訳データ!#REF!</definedName>
    <definedName name="LINK_77_単価_NET">[10]内訳データ!#REF!</definedName>
    <definedName name="LINK_77_単価_提出">[12]減!#REF!</definedName>
    <definedName name="LINK_78_単価_提出">[12]減!#REF!</definedName>
    <definedName name="LINK_79_単価_提出">[12]減!#REF!</definedName>
    <definedName name="LINK_8_単価_NET">#REF!</definedName>
    <definedName name="LINK_8_単価_提出">#REF!</definedName>
    <definedName name="LINK_80_">[10]内訳データ!#REF!</definedName>
    <definedName name="LINK_80__">[10]内訳データ!#REF!</definedName>
    <definedName name="LINK_80_単価_NET">[10]内訳データ!#REF!</definedName>
    <definedName name="LINK_80_単価_提出">[12]減!#REF!</definedName>
    <definedName name="LINK_81_単価_NET">[10]内訳データ!#REF!</definedName>
    <definedName name="LINK_81_単価_提出">#REF!</definedName>
    <definedName name="LINK_82_単価_NET">[10]内訳データ!#REF!</definedName>
    <definedName name="LINK_82_単価_提出">#REF!</definedName>
    <definedName name="LINK_83_単価_提出">#REF!</definedName>
    <definedName name="LINK_84_単価_NET">[10]内訳データ!$N$609</definedName>
    <definedName name="LINK_84_単価_提出">#REF!</definedName>
    <definedName name="LINK_85_単価_NET">[10]内訳データ!$N$705</definedName>
    <definedName name="LINK_85_単価_提出">#REF!</definedName>
    <definedName name="LINK_86_単価_NET">[10]内訳データ!#REF!</definedName>
    <definedName name="LINK_86_単価_提出">#REF!</definedName>
    <definedName name="LINK_87_単価_提出">#REF!</definedName>
    <definedName name="LINK_88_単価_NET">[10]内訳データ!$N$833</definedName>
    <definedName name="LINK_88_単価_提出">#REF!</definedName>
    <definedName name="LINK_89_単価_NET">[10]内訳データ!#REF!</definedName>
    <definedName name="LINK_89_単価_提出">#REF!</definedName>
    <definedName name="LINK_9_単価_NET">#REF!</definedName>
    <definedName name="LINK_9_単価_提出">#REF!</definedName>
    <definedName name="LINK_90_単価_NET">[10]内訳データ!#REF!</definedName>
    <definedName name="LINK_90_単価_提出">#REF!</definedName>
    <definedName name="LINK_91_単価_提出">#REF!</definedName>
    <definedName name="LINK_92_単価_提出">#REF!</definedName>
    <definedName name="LINK_93_単価_NET">[10]内訳データ!#REF!</definedName>
    <definedName name="LINK_93_単価_提出">#REF!</definedName>
    <definedName name="LINK_94_単価_NET">[10]内訳データ!$N$1665</definedName>
    <definedName name="LINK_94_単価_提出">#REF!</definedName>
    <definedName name="LINK_95_単価_NET">[10]内訳データ!$N$1697</definedName>
    <definedName name="LINK_95_単価_提出">#REF!</definedName>
    <definedName name="LINK_96_単価_NET">[10]内訳データ!#REF!</definedName>
    <definedName name="LINK_96_単価_提出">#REF!</definedName>
    <definedName name="LINK_97_単価_提出">#REF!</definedName>
    <definedName name="LINK_98_単価_提出">#REF!</definedName>
    <definedName name="LINK100">[10]内訳データ!#REF!</definedName>
    <definedName name="LINK101">[10]内訳データ!#REF!</definedName>
    <definedName name="LINK102">[10]内訳データ!#REF!</definedName>
    <definedName name="LINK103">[10]内訳データ!#REF!</definedName>
    <definedName name="LINK105">[10]内訳データ!#REF!</definedName>
    <definedName name="LINK106">[10]内訳データ!#REF!</definedName>
    <definedName name="LINK107">[10]内訳データ!#REF!</definedName>
    <definedName name="LINK108">[10]内訳データ!#REF!</definedName>
    <definedName name="LINK109">[10]内訳データ!#REF!</definedName>
    <definedName name="LINK110">[10]内訳データ!#REF!</definedName>
    <definedName name="LINK12">[10]内訳データ!#REF!</definedName>
    <definedName name="LINK120">[10]内訳データ!#REF!</definedName>
    <definedName name="LINK121">[10]内訳データ!#REF!</definedName>
    <definedName name="LINK122">[10]内訳データ!#REF!</definedName>
    <definedName name="LINK123">[10]内訳データ!#REF!</definedName>
    <definedName name="LINK124">[10]内訳データ!#REF!</definedName>
    <definedName name="LINK125">[10]内訳データ!#REF!</definedName>
    <definedName name="LINK126">[10]内訳データ!#REF!</definedName>
    <definedName name="LINK127">[10]内訳データ!#REF!</definedName>
    <definedName name="LINK128">[10]内訳データ!#REF!</definedName>
    <definedName name="LINK129">[10]内訳データ!#REF!</definedName>
    <definedName name="LINK130">[10]内訳データ!#REF!</definedName>
    <definedName name="LINK131">[10]内訳データ!#REF!</definedName>
    <definedName name="LINK132">[10]内訳データ!#REF!</definedName>
    <definedName name="LINK133">[10]内訳データ!#REF!</definedName>
    <definedName name="LINK134">[10]内訳データ!#REF!</definedName>
    <definedName name="LINK135">[10]内訳データ!#REF!</definedName>
    <definedName name="LINK136">[10]内訳データ!#REF!</definedName>
    <definedName name="LINK137">[10]内訳データ!#REF!</definedName>
    <definedName name="LINK138">[10]内訳データ!#REF!</definedName>
    <definedName name="LINK139">[10]内訳データ!#REF!</definedName>
    <definedName name="LINK140">[10]内訳データ!#REF!</definedName>
    <definedName name="LINK65">[10]内訳データ!#REF!</definedName>
    <definedName name="LINK80">[10]内訳データ!#REF!</definedName>
    <definedName name="LINK85">[10]内訳データ!#REF!</definedName>
    <definedName name="LINK90">[10]内訳データ!#REF!</definedName>
    <definedName name="ll">#REF!</definedName>
    <definedName name="lll" hidden="1">#REF!</definedName>
    <definedName name="LOOP1">#REF!</definedName>
    <definedName name="LOOP2">#REF!</definedName>
    <definedName name="LOOP3">#REF!</definedName>
    <definedName name="LOOP5">#REF!</definedName>
    <definedName name="LOOP6">#REF!</definedName>
    <definedName name="nnn">#REF!</definedName>
    <definedName name="nnnnnn">#REF!</definedName>
    <definedName name="nv">[10]内訳データ!#REF!</definedName>
    <definedName name="o">[13]表紙!$AT$4788</definedName>
    <definedName name="oo">#REF!</definedName>
    <definedName name="ooo">[14]内部計算!$A$91:$U$119</definedName>
    <definedName name="ｐ">[15]表紙!$AT$4795</definedName>
    <definedName name="PN">#REF!</definedName>
    <definedName name="PRINT">#N/A</definedName>
    <definedName name="PRINT_AR01">#REF!</definedName>
    <definedName name="_xlnm.Print_Area" localSheetId="0">見積!$A$1:$S$33</definedName>
    <definedName name="_xlnm.Print_Area" localSheetId="1">'明細（基本）'!$A$1:$J$343</definedName>
    <definedName name="_xlnm.Print_Area">#REF!</definedName>
    <definedName name="PRINT_AREA_MI">#REF!</definedName>
    <definedName name="PRINT_AREA_MI1">#REF!</definedName>
    <definedName name="PRINT_TITL01">#REF!</definedName>
    <definedName name="print_title">#REF!</definedName>
    <definedName name="_xlnm.Print_Titles" localSheetId="1">'明細（基本）'!$1:$1</definedName>
    <definedName name="_xlnm.Print_Titles">#REF!</definedName>
    <definedName name="Print_Titles_MI">#REF!</definedName>
    <definedName name="PRINT_TITLES_MI1">#REF!</definedName>
    <definedName name="Ｑ">#REF!</definedName>
    <definedName name="RIGHT">#N/A</definedName>
    <definedName name="rrer">#REF!</definedName>
    <definedName name="rrr">#REF!</definedName>
    <definedName name="Ｓ">#REF!</definedName>
    <definedName name="ＳＤ">#REF!</definedName>
    <definedName name="siba">[10]内訳データ!#REF!</definedName>
    <definedName name="siba100">[10]内訳データ!#REF!</definedName>
    <definedName name="siba2">[10]内訳データ!#REF!</definedName>
    <definedName name="siba3">[10]内訳データ!#REF!</definedName>
    <definedName name="siba4">[10]内訳データ!#REF!</definedName>
    <definedName name="siba7">[10]内訳データ!#REF!</definedName>
    <definedName name="siba9">[10]内訳データ!#REF!</definedName>
    <definedName name="siba91">[10]内訳データ!#REF!</definedName>
    <definedName name="sibqa99">[10]内訳データ!#REF!</definedName>
    <definedName name="SIZE_B4">[11]機具類!#REF!</definedName>
    <definedName name="SIZE_B5">[11]機具類!#REF!</definedName>
    <definedName name="SIZE_MENU">[11]機具類!#REF!</definedName>
    <definedName name="ＳＫ">#REF!</definedName>
    <definedName name="ss">[9]特定工事!#REF!</definedName>
    <definedName name="sss">[9]足場単価!#REF!</definedName>
    <definedName name="ssss">[9]足場単価!#REF!</definedName>
    <definedName name="SUBC">#REF!</definedName>
    <definedName name="SUBC2">#REF!</definedName>
    <definedName name="ttt">#REF!</definedName>
    <definedName name="ｔｙｊｔｙｊｔｙ">#REF!</definedName>
    <definedName name="u">[16]足場単価!#REF!</definedName>
    <definedName name="unnko">[13]表紙!$AT$4788</definedName>
    <definedName name="unnkom">[13]共通費!$W$42</definedName>
    <definedName name="uuu">#REF!</definedName>
    <definedName name="wewre">#REF!</definedName>
    <definedName name="Ｘ">[8]表紙!#REF!</definedName>
    <definedName name="ｙｇｊ">[15]表紙!$AT$4795</definedName>
    <definedName name="ｙｒっっっっっっｔ">#REF!</definedName>
    <definedName name="ｙｔｒｔｙｒｙｒ">[17]表紙!$AT$4795</definedName>
    <definedName name="ｙｔｙっｔｙｔｙｔｙｔｙｔ">#REF!</definedName>
    <definedName name="yyy">'[18]特定 (2)'!#REF!</definedName>
    <definedName name="yyyy">[19]表紙!$AT$4795</definedName>
    <definedName name="ｙちいう">#REF!</definedName>
    <definedName name="ｙちぃうｙ">#REF!</definedName>
    <definedName name="ｙついちゅいゆいｔ">#REF!</definedName>
    <definedName name="あ">[20]表紙!#REF!</definedName>
    <definedName name="あ１">'[21]見積Ｂ 案'!#REF!</definedName>
    <definedName name="あああ">#REF!</definedName>
    <definedName name="ああああああああ">#REF!</definedName>
    <definedName name="ああいいあいああいい">#REF!</definedName>
    <definedName name="ああえあええ">[15]表紙!$AT$4795</definedName>
    <definedName name="あい">#REF!</definedName>
    <definedName name="あいうあいういあういあうあい">#REF!</definedName>
    <definedName name="あいうおあいうあ">#REF!</definedName>
    <definedName name="あうあうあおあうあういあうあ">#REF!</definedName>
    <definedName name="あういあいあうあいいあ」">#REF!</definedName>
    <definedName name="あおあいうあおうあん">#REF!</definedName>
    <definedName name="あおいうあお">#REF!</definedName>
    <definedName name="あおいうあおあいう">#REF!</definedName>
    <definedName name="あおいうあおあお">#REF!</definedName>
    <definedName name="あおいうあおいやいおうあお">#REF!</definedName>
    <definedName name="あおうあおあいうあお">#REF!</definedName>
    <definedName name="あおぴうあおうあい">#REF!</definedName>
    <definedName name="い１">'[22]見積Ｂ 案'!#REF!</definedName>
    <definedName name="いｙついちぃう">[17]表紙!$AT$4795</definedName>
    <definedName name="いあいあいあいあいあ">#REF!</definedName>
    <definedName name="いあいあいあいあいいあい">#REF!</definedName>
    <definedName name="いあいあいあいいあいあい">#REF!</definedName>
    <definedName name="いあいあいいあいああいいあ">#REF!</definedName>
    <definedName name="いあいあいいあおあおあお">#REF!</definedName>
    <definedName name="いあうあうあうあ」">#REF!</definedName>
    <definedName name="いあういあうあいいああい">#REF!</definedName>
    <definedName name="いあういあうあいうあいうあいあい">#REF!</definedName>
    <definedName name="いあういあういあいあ">#REF!</definedName>
    <definedName name="いあういうあいうあいあい">#REF!</definedName>
    <definedName name="いいい">#REF!</definedName>
    <definedName name="いいいい">#REF!</definedName>
    <definedName name="いいいいいいい">#REF!</definedName>
    <definedName name="いいいいいいいい">#REF!</definedName>
    <definedName name="いいえいえい">#REF!</definedName>
    <definedName name="いう">#REF!</definedName>
    <definedName name="いういういういいうい">[23]特定工事!#REF!</definedName>
    <definedName name="いういういういういいう">#REF!</definedName>
    <definedName name="いういういういういうういいう">#REF!</definedName>
    <definedName name="いういうういういいういう">#REF!</definedName>
    <definedName name="いういおいいお">#REF!</definedName>
    <definedName name="いうういいういうい">#REF!</definedName>
    <definedName name="いううういういうい">[24]共通費!$W$42</definedName>
    <definedName name="いうおうおういおういお">[23]足場単価!#REF!</definedName>
    <definedName name="いえ">#REF!</definedName>
    <definedName name="いえいいい">#REF!</definedName>
    <definedName name="いえいいいいえええええ">[25]表紙!$AT$4795</definedName>
    <definedName name="いえいえいえいえいい">#REF!</definedName>
    <definedName name="いええいういうえい">#REF!</definedName>
    <definedName name="いええいえいえい">#REF!</definedName>
    <definedName name="いおあういあおうあうあいおうあおいあ">#REF!</definedName>
    <definedName name="いおいういおういお">#REF!</definedName>
    <definedName name="いおうおいういお">#REF!</definedName>
    <definedName name="いおおいいおおい">#REF!</definedName>
    <definedName name="いゆいｙついちゅいおちゅ">[17]細目!#REF!</definedName>
    <definedName name="いゆいちゅちゅゆ">[26]特定工事!#REF!</definedName>
    <definedName name="うｇｆぎおお">#REF!</definedName>
    <definedName name="うｙちｙ">#REF!</definedName>
    <definedName name="うｙちゅいつゆい">#REF!</definedName>
    <definedName name="うあいああいあういうあいうあいう">#REF!</definedName>
    <definedName name="うあいあいああいあいいうあうい">#REF!</definedName>
    <definedName name="うあいあういあいあいあ">#REF!</definedName>
    <definedName name="うあいうあいあういいあ">#REF!</definedName>
    <definedName name="うあえうああうえうあ">#REF!</definedName>
    <definedName name="うあおいうあおいうあお">#REF!</definedName>
    <definedName name="うあおうあおあうあ">#REF!</definedName>
    <definedName name="ういあいうあういういあいうあ">#REF!</definedName>
    <definedName name="ういあうあいうあいあ">#REF!</definedName>
    <definedName name="ういいえいいえいえいえ">#REF!</definedName>
    <definedName name="ういういおえおおおえおえおお">#REF!</definedName>
    <definedName name="ういおいいういおういおうい">#REF!</definedName>
    <definedName name="ういおいうおういおういお">#REF!</definedName>
    <definedName name="ういおいおういお">#REF!</definedName>
    <definedName name="ういおういおうい">'[27]特定 (2)'!#REF!</definedName>
    <definedName name="ういおういおういい">#REF!</definedName>
    <definedName name="ういおういおういおいう">[28]表紙!$AT$4795</definedName>
    <definedName name="ういおういおういおうい">#REF!</definedName>
    <definedName name="ういおういおういおういお">#REF!</definedName>
    <definedName name="ういおういおういおういおい">#REF!</definedName>
    <definedName name="ういおういおういおういおうい">#REF!</definedName>
    <definedName name="ういおういおうおういおい">#REF!</definedName>
    <definedName name="ういおういおおおういいｎ">[23]改修仮設!#REF!</definedName>
    <definedName name="ういおうおういおうおう">#REF!</definedName>
    <definedName name="うう">[15]表紙!$AT$4795</definedName>
    <definedName name="うういういういいういう">#REF!</definedName>
    <definedName name="ううう">#REF!</definedName>
    <definedName name="うううう">#REF!</definedName>
    <definedName name="うううううう">#REF!</definedName>
    <definedName name="ううううううう">#REF!</definedName>
    <definedName name="うううううううううううううううう">#REF!</definedName>
    <definedName name="ううううううううううううううううう">#REF!</definedName>
    <definedName name="うううううううううううううううううう">[26]特定工事!#REF!</definedName>
    <definedName name="うううううううううえう">#REF!</definedName>
    <definedName name="うううううううえええええ" hidden="1">#REF!</definedName>
    <definedName name="うえああ">#REF!</definedName>
    <definedName name="うえああうえうあえ">#REF!</definedName>
    <definedName name="うえあうえ">#REF!</definedName>
    <definedName name="うえあえうあえうえううういおいうおいう">#REF!</definedName>
    <definedName name="うえいいううおううおうおう">#REF!</definedName>
    <definedName name="うえいういえういえ">#REF!</definedName>
    <definedName name="うえいうええ">#REF!</definedName>
    <definedName name="うえいえうえいうえいう">#REF!</definedName>
    <definedName name="うえういえいうえ">#REF!</definedName>
    <definedName name="うえうえいえうえいい">#REF!</definedName>
    <definedName name="うえうえううえうええう">#REF!</definedName>
    <definedName name="うえうえおう">#REF!</definedName>
    <definedName name="うええうううううえ">#REF!</definedName>
    <definedName name="うええうえうえうえ">#REF!</definedName>
    <definedName name="うえええええええええええええええええう">#REF!</definedName>
    <definedName name="うえおえうえおうおおえｎ">#REF!</definedName>
    <definedName name="うぇれｗｒうぇｒ">#REF!</definedName>
    <definedName name="うおいおういおういいおういお">[17]表紙!$AT$4795</definedName>
    <definedName name="うおいおういおういお">[17]細目!#REF!</definedName>
    <definedName name="うおいおういおういおいう">#REF!</definedName>
    <definedName name="うおいおういおういおうい">[23]足場単価!#REF!</definedName>
    <definedName name="うおういおういおおいおういえ">#REF!</definedName>
    <definedName name="うおうおうおういおい">#REF!</definedName>
    <definedName name="うおええうえ">#REF!</definedName>
    <definedName name="うおええお">#REF!</definedName>
    <definedName name="うおえおえううううう">#REF!</definedName>
    <definedName name="うぐぎうご">[29]足場単価!#REF!</definedName>
    <definedName name="え">#N/A</definedName>
    <definedName name="え５５">#REF!</definedName>
    <definedName name="えｗｒうぇ">#REF!</definedName>
    <definedName name="えあああううあええええええええ">#REF!</definedName>
    <definedName name="えあうううううううううううううううううううう">#REF!</definedName>
    <definedName name="えあうええう">#REF!</definedName>
    <definedName name="えいいいええ">#REF!</definedName>
    <definedName name="えいいええええええええええええええ">#REF!</definedName>
    <definedName name="えいえい">#REF!</definedName>
    <definedName name="えうあえうあえうえうえう">[23]特定工事!#REF!</definedName>
    <definedName name="えうあえうええうあ">#REF!</definedName>
    <definedName name="えういえうえいいういえうえ">#REF!</definedName>
    <definedName name="えうえうういうい">#REF!</definedName>
    <definedName name="えうえうえあああああああああ">#REF!</definedName>
    <definedName name="えうえうえうえうえう">#REF!</definedName>
    <definedName name="えうえおうおえう">#REF!</definedName>
    <definedName name="ええ">[30]特定工事!#REF!</definedName>
    <definedName name="ええ．">#REF!</definedName>
    <definedName name="ええあああええあえあ">[23]改修仮設!#REF!</definedName>
    <definedName name="ええいええいいい">#REF!</definedName>
    <definedName name="えええ">#N/A</definedName>
    <definedName name="えええｒ">#REF!</definedName>
    <definedName name="えええああえ">[17]表紙!$AT$4795</definedName>
    <definedName name="ええええ">#REF!</definedName>
    <definedName name="えええええ">#REF!</definedName>
    <definedName name="えええええｑ">#REF!</definedName>
    <definedName name="ええええええ">[29]足場単価!#REF!</definedName>
    <definedName name="えおお">#REF!</definedName>
    <definedName name="えねえええええええええええええええ">#REF!</definedName>
    <definedName name="お">#REF!</definedName>
    <definedName name="おｐ">[14]内部計算!$A$91:$U$119</definedName>
    <definedName name="おｙ">#REF!</definedName>
    <definedName name="おあいうあおあうあお">#REF!</definedName>
    <definedName name="おあいうあおいあおあおあいうおあ">#REF!</definedName>
    <definedName name="おあいうあおいうあお">#REF!</definedName>
    <definedName name="おあいうあおいうあおあ">#REF!</definedName>
    <definedName name="おあいうあおうあ">#REF!</definedName>
    <definedName name="おあおあおあおあ">#REF!</definedName>
    <definedName name="おあおあおおあおあ">[31]特定工事!#REF!</definedName>
    <definedName name="おあおあおおあおあおあお">#REF!</definedName>
    <definedName name="おあおおあおああお">#REF!</definedName>
    <definedName name="おいあうあおいやおうよいあう">#REF!</definedName>
    <definedName name="おいあうあおうあお">#REF!</definedName>
    <definedName name="おいあうあぴあうぽあ">#REF!</definedName>
    <definedName name="おいあうおあいうあおあ">#REF!</definedName>
    <definedName name="おいあうおあいうあおうあお">#REF!</definedName>
    <definedName name="おいあおあうおあうお">#REF!</definedName>
    <definedName name="ぉいいいい">[23]足場単価!#REF!</definedName>
    <definedName name="おいうあおいあうおあうおあ">#REF!</definedName>
    <definedName name="おいういおうおおい">[32]細目!#REF!</definedName>
    <definedName name="おいうおいうおいうおうおうお">[23]改修仮設!#REF!</definedName>
    <definedName name="おいうおうおうお">#REF!</definedName>
    <definedName name="おいおいおおいいおいお">#REF!</definedName>
    <definedName name="おういおいうおうい">#REF!</definedName>
    <definedName name="おういおういうういお">#REF!</definedName>
    <definedName name="おういおういおういおうい">#REF!</definedName>
    <definedName name="おういおういおういおういおうい">#REF!</definedName>
    <definedName name="おううおうおおうおう">[25]表紙!$AT$4795</definedName>
    <definedName name="おうおううううううう">[17]表紙!$AT$4795</definedName>
    <definedName name="おうおえおいえうおいえうおえい">#REF!</definedName>
    <definedName name="おえおえおえおえいうう">#REF!</definedName>
    <definedName name="おお">[15]表紙!$AT$4795</definedName>
    <definedName name="おおお">[15]表紙!$AT$4795</definedName>
    <definedName name="おおおお">#REF!</definedName>
    <definedName name="おおおおおお">[14]共通費!$W$42</definedName>
    <definedName name="おっｔｒ">[15]表紙!$AT$4795</definedName>
    <definedName name="おゆちぃゆ">[17]表紙!$AT$4795</definedName>
    <definedName name="か">[33]細目!#REF!</definedName>
    <definedName name="ががががが">#REF!</definedName>
    <definedName name="ガス設備">#N/A</definedName>
    <definedName name="がっがっっががが">#REF!</definedName>
    <definedName name="かな">[34]搬入費!#REF!</definedName>
    <definedName name="かん">[33]表紙!$AT$4795</definedName>
    <definedName name="コード番号２">[35]コード番号!$A$2:$B$78</definedName>
    <definedName name="ｺﾝｸﾘ_ﾄ">#N/A</definedName>
    <definedName name="じいじじじぇえ">#REF!</definedName>
    <definedName name="ｼｰﾘﾝｸﾞ">#REF!</definedName>
    <definedName name="じじじいいいいいい">#REF!</definedName>
    <definedName name="タイル">#N/A</definedName>
    <definedName name="ﾀｲﾙ工事">#N/A</definedName>
    <definedName name="ダクト小計">[36]表紙!#REF!</definedName>
    <definedName name="ダクト小計_2">[5]表紙!#REF!</definedName>
    <definedName name="ダクト設備">#REF!</definedName>
    <definedName name="ちぃうｙちｙ">#REF!</definedName>
    <definedName name="ちゅいｙつうっゆ">#REF!</definedName>
    <definedName name="っｇ">#REF!</definedName>
    <definedName name="っっｇ">[8]表紙!#REF!</definedName>
    <definedName name="っっｒ">#REF!</definedName>
    <definedName name="っっｓ">[37]表紙!$AT$4795</definedName>
    <definedName name="っっｔ">[8]表紙!#REF!</definedName>
    <definedName name="っっｙ">#REF!</definedName>
    <definedName name="っっっっｙ">#REF!</definedName>
    <definedName name="っっっっっｔ">#REF!</definedName>
    <definedName name="っってててえっててててえｔ">#REF!</definedName>
    <definedName name="てｒｔれてｒ">[9]足場単価!#REF!</definedName>
    <definedName name="てｒてｔれ">[17]表紙!$AT$4795</definedName>
    <definedName name="てｔｒえ">[26]特定工事!#REF!</definedName>
    <definedName name="てえてつうえうてう">#REF!</definedName>
    <definedName name="てててててえ">#REF!</definedName>
    <definedName name="ててれｒｔ">[17]細目!#REF!</definedName>
    <definedName name="とよた">#REF!</definedName>
    <definedName name="とよた保育園">#REF!</definedName>
    <definedName name="とよた保育園2">#REF!</definedName>
    <definedName name="ひょうし３">#REF!</definedName>
    <definedName name="ぷいういおういおう">[38]細目!#REF!</definedName>
    <definedName name="ふいご">#REF!</definedName>
    <definedName name="ぽおういういい">[23]足場単価!#REF!</definedName>
    <definedName name="ぽおぽぽ">[39]特定工事!#REF!</definedName>
    <definedName name="ポ室撤去">#N/A</definedName>
    <definedName name="みいっみみ">#REF!</definedName>
    <definedName name="ゆいｙｔ">[9]足場単価!#REF!</definedName>
    <definedName name="リスト">#REF!</definedName>
    <definedName name="んす">[31]足場単価!#REF!</definedName>
    <definedName name="んににににに">#REF!</definedName>
    <definedName name="んんんに">#REF!</definedName>
    <definedName name="依頼書">[40]予定価格!$K$1</definedName>
    <definedName name="医療ガス設備">#REF!</definedName>
    <definedName name="一般管理費">#REF!</definedName>
    <definedName name="一般管理費等">#REF!</definedName>
    <definedName name="印刷書式">#REF!</definedName>
    <definedName name="営業女">#REF!</definedName>
    <definedName name="営業男">#REF!</definedName>
    <definedName name="塩ビｼｰﾄ">#REF!</definedName>
    <definedName name="岡山女">#REF!</definedName>
    <definedName name="岡山男">#REF!</definedName>
    <definedName name="屋外設備計">#REF!</definedName>
    <definedName name="屋根及び樋工事">#N/A</definedName>
    <definedName name="屋内消火栓設備">#REF!</definedName>
    <definedName name="下地補修">#REF!</definedName>
    <definedName name="仮設">#REF!</definedName>
    <definedName name="仮設_集計">#REF!</definedName>
    <definedName name="仮設費率">#N/A</definedName>
    <definedName name="荷揚設備">#N/A</definedName>
    <definedName name="改修経費">#N/A</definedName>
    <definedName name="改修単価">[8]表紙!#REF!</definedName>
    <definedName name="外ガス設備">#REF!</definedName>
    <definedName name="外給水設備">#REF!</definedName>
    <definedName name="外給水撤">#N/A</definedName>
    <definedName name="外構">#REF!</definedName>
    <definedName name="外構_集計">#REF!</definedName>
    <definedName name="外消火栓設備">#REF!</definedName>
    <definedName name="外消火撤">#N/A</definedName>
    <definedName name="外排水設備">#REF!</definedName>
    <definedName name="外排水撤">#N/A</definedName>
    <definedName name="外壁塗装">#REF!</definedName>
    <definedName name="換気小計">#REF!</definedName>
    <definedName name="換気設備">#N/A</definedName>
    <definedName name="関原男">#REF!</definedName>
    <definedName name="関販女">#REF!</definedName>
    <definedName name="関販男">#REF!</definedName>
    <definedName name="器具取設">#N/A</definedName>
    <definedName name="器具小計">[36]表紙!#REF!</definedName>
    <definedName name="既製ｺﾝｸﾘ_ﾄ">#N/A</definedName>
    <definedName name="機器取設">#N/A</definedName>
    <definedName name="給水小計">[36]表紙!#REF!</definedName>
    <definedName name="給水設備">#N/A</definedName>
    <definedName name="給湯小計">[36]表紙!#REF!</definedName>
    <definedName name="給湯設備">#REF!</definedName>
    <definedName name="給排水ガス設備">#N/A</definedName>
    <definedName name="共通仮設">#REF!</definedName>
    <definedName name="共通費計">#REF!</definedName>
    <definedName name="金属工事">#N/A</definedName>
    <definedName name="空気ろ過器">[36]表紙!#REF!</definedName>
    <definedName name="空気調和設備計">#REF!</definedName>
    <definedName name="空調機">[36]表紙!#REF!</definedName>
    <definedName name="空調機器設備">#REF!</definedName>
    <definedName name="空調計">[36]表紙!#REF!</definedName>
    <definedName name="掘さく">#REF!</definedName>
    <definedName name="経費">#REF!</definedName>
    <definedName name="経費_集計">#REF!</definedName>
    <definedName name="経費p3">#REF!</definedName>
    <definedName name="経費算出">#REF!</definedName>
    <definedName name="経費内訳">#REF!</definedName>
    <definedName name="経費率">#N/A</definedName>
    <definedName name="決定">#REF!</definedName>
    <definedName name="建築_集計">#REF!</definedName>
    <definedName name="建築主体">#REF!</definedName>
    <definedName name="見積比較２">[41]特定工事!#REF!</definedName>
    <definedName name="現経費">#REF!</definedName>
    <definedName name="現場経費">#REF!</definedName>
    <definedName name="工事一覧">#REF!</definedName>
    <definedName name="工事原価報告書">#REF!</definedName>
    <definedName name="工事原価明細内">#REF!</definedName>
    <definedName name="工事名">[42]面責表!$E$3</definedName>
    <definedName name="工種別支出金">#REF!</definedName>
    <definedName name="広島女">#REF!</definedName>
    <definedName name="広島男">#REF!</definedName>
    <definedName name="航空障害計">#REF!</definedName>
    <definedName name="鋼管女">#REF!</definedName>
    <definedName name="鋼管男">#REF!</definedName>
    <definedName name="合計">#REF!</definedName>
    <definedName name="合計ｄ10">#REF!</definedName>
    <definedName name="左官工事">#N/A</definedName>
    <definedName name="埼玉男">#REF!</definedName>
    <definedName name="仕様入力">[43]!仕様入力</definedName>
    <definedName name="施主名">#REF!</definedName>
    <definedName name="資材単価">[44]仮設単価!#REF!</definedName>
    <definedName name="自電気小計">[36]表紙!#REF!</definedName>
    <definedName name="実験電力設備計">#REF!</definedName>
    <definedName name="実行予算">#REF!</definedName>
    <definedName name="実行予算総括表">#REF!</definedName>
    <definedName name="手摺">#REF!</definedName>
    <definedName name="手摺壁">#REF!</definedName>
    <definedName name="竣工後_一括現金払">#REF!</definedName>
    <definedName name="竣工報告_単独">#REF!</definedName>
    <definedName name="竣工報告JV">#REF!</definedName>
    <definedName name="処分費">#REF!</definedName>
    <definedName name="諸経費">#REF!</definedName>
    <definedName name="諸経費_雑">#REF!</definedName>
    <definedName name="諸経費計">#REF!</definedName>
    <definedName name="消火小計">[36]表紙!#REF!</definedName>
    <definedName name="消費">#N/A</definedName>
    <definedName name="消費税">#N/A</definedName>
    <definedName name="消費税相当額">#REF!</definedName>
    <definedName name="照明設備計">#REF!</definedName>
    <definedName name="場所打杭">#N/A</definedName>
    <definedName name="情報通信設備計">#REF!</definedName>
    <definedName name="人工芝">[10]内訳データ!#REF!</definedName>
    <definedName name="数量">[45]特定工事!$C$1:$S$40</definedName>
    <definedName name="設備">#REF!</definedName>
    <definedName name="設備_集計">#REF!</definedName>
    <definedName name="総計">#REF!</definedName>
    <definedName name="総合仮設">#REF!</definedName>
    <definedName name="総合計">#REF!</definedName>
    <definedName name="総合調小計">[36]表紙!#REF!</definedName>
    <definedName name="総合調整費">#REF!</definedName>
    <definedName name="足場仮設">#REF!</definedName>
    <definedName name="大工">#N/A</definedName>
    <definedName name="単価表">#REF!</definedName>
    <definedName name="長島">#REF!</definedName>
    <definedName name="直接仮設">#REF!</definedName>
    <definedName name="直接工事費計">#N/A</definedName>
    <definedName name="提出用">#REF!</definedName>
    <definedName name="鉄筋">#N/A</definedName>
    <definedName name="鉄骨">#N/A</definedName>
    <definedName name="鉄部">#REF!</definedName>
    <definedName name="鉄部塗装">#REF!</definedName>
    <definedName name="天井開口補修">#REF!</definedName>
    <definedName name="電気設備">#REF!</definedName>
    <definedName name="電気探査">#N/A</definedName>
    <definedName name="土工事">#N/A</definedName>
    <definedName name="土鋼女">#REF!</definedName>
    <definedName name="土鋼男">#REF!</definedName>
    <definedName name="当社">#REF!</definedName>
    <definedName name="動力設備計">#REF!</definedName>
    <definedName name="特建女">#REF!</definedName>
    <definedName name="特建男">#REF!</definedName>
    <definedName name="特工一般管理費">#REF!</definedName>
    <definedName name="特工現場経費計">#REF!</definedName>
    <definedName name="特工総合仮設計">#REF!</definedName>
    <definedName name="特装女">#REF!</definedName>
    <definedName name="特装男">#REF!</definedName>
    <definedName name="特定工事">#REF!</definedName>
    <definedName name="内装">#REF!</definedName>
    <definedName name="内装床">#REF!</definedName>
    <definedName name="内部計算２">#REF!</definedName>
    <definedName name="内訳">#REF!</definedName>
    <definedName name="排煙設備">#REF!</definedName>
    <definedName name="排水小計">[36]表紙!#REF!</definedName>
    <definedName name="排水設備">#N/A</definedName>
    <definedName name="肺炎設備">#REF!</definedName>
    <definedName name="肺炎設備２">[37]表紙!$AT$4795</definedName>
    <definedName name="配____管">#REF!</definedName>
    <definedName name="配管小計">[36]表紙!#REF!</definedName>
    <definedName name="範囲">#REF!</definedName>
    <definedName name="範囲1">#REF!</definedName>
    <definedName name="美朗">#REF!</definedName>
    <definedName name="標準床">[42]面責表!$S$38</definedName>
    <definedName name="表紙">#N/A</definedName>
    <definedName name="表紙番号">#REF!</definedName>
    <definedName name="福山女">#REF!</definedName>
    <definedName name="福山男">#REF!</definedName>
    <definedName name="複合単価">[44]仮設単価!#REF!</definedName>
    <definedName name="複合単価計算">#REF!</definedName>
    <definedName name="平成11年8月26日付発注書分">#REF!</definedName>
    <definedName name="変電設備計">#REF!</definedName>
    <definedName name="防災電気設備計">#REF!</definedName>
    <definedName name="防災盤">[36]表紙!#REF!</definedName>
    <definedName name="防水">#N/A</definedName>
    <definedName name="北_企業者">#REF!</definedName>
    <definedName name="北ブロック１番館２階ベランダトップコート更新他工事">#REF!</definedName>
    <definedName name="本社女">#REF!</definedName>
    <definedName name="本社男">#REF!</definedName>
    <definedName name="未払金報告書">#REF!</definedName>
    <definedName name="名耳野良">[33]表紙!$AT$4795</definedName>
    <definedName name="名称">#REF!</definedName>
    <definedName name="木工事">#N/A</definedName>
    <definedName name="予算書_集計_">#REF!</definedName>
    <definedName name="予備１">#REF!</definedName>
    <definedName name="予備２">#REF!</definedName>
    <definedName name="予備２１">#REF!</definedName>
    <definedName name="予備３">#REF!</definedName>
    <definedName name="予備４">#REF!</definedName>
    <definedName name="理学部さく井設">#REF!</definedName>
    <definedName name="理学部屋外設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4" i="112" l="1"/>
  <c r="L333" i="112"/>
  <c r="M332" i="112"/>
  <c r="L332" i="112"/>
  <c r="N331" i="112"/>
  <c r="L331" i="112"/>
  <c r="N330" i="112"/>
  <c r="M330" i="112"/>
  <c r="AA306" i="112"/>
  <c r="Y3" i="112"/>
  <c r="AA3" i="112" s="1"/>
  <c r="Z3" i="112"/>
  <c r="AD3" i="112"/>
  <c r="Y4" i="112"/>
  <c r="AA4" i="112" s="1"/>
  <c r="Z4" i="112"/>
  <c r="AD4" i="112"/>
  <c r="Y5" i="112"/>
  <c r="AA5" i="112" s="1"/>
  <c r="Z5" i="112"/>
  <c r="AD5" i="112"/>
  <c r="Y6" i="112"/>
  <c r="AA6" i="112" s="1"/>
  <c r="Z6" i="112"/>
  <c r="AD6" i="112"/>
  <c r="Y7" i="112"/>
  <c r="AA7" i="112" s="1"/>
  <c r="Z7" i="112"/>
  <c r="AD7" i="112"/>
  <c r="Y8" i="112"/>
  <c r="AA8" i="112" s="1"/>
  <c r="Z8" i="112"/>
  <c r="AD8" i="112"/>
  <c r="Y9" i="112"/>
  <c r="AA9" i="112" s="1"/>
  <c r="Z9" i="112"/>
  <c r="AD9" i="112"/>
  <c r="Y10" i="112"/>
  <c r="AA10" i="112" s="1"/>
  <c r="Z10" i="112"/>
  <c r="AD10" i="112"/>
  <c r="Y11" i="112"/>
  <c r="AA11" i="112" s="1"/>
  <c r="Z11" i="112"/>
  <c r="AD11" i="112"/>
  <c r="Y12" i="112"/>
  <c r="AA12" i="112" s="1"/>
  <c r="Z12" i="112"/>
  <c r="AD12" i="112"/>
  <c r="Y13" i="112"/>
  <c r="AA13" i="112" s="1"/>
  <c r="Z13" i="112"/>
  <c r="AD13" i="112"/>
  <c r="Y14" i="112"/>
  <c r="AA14" i="112" s="1"/>
  <c r="Z14" i="112"/>
  <c r="AD14" i="112"/>
  <c r="Y15" i="112"/>
  <c r="AA15" i="112" s="1"/>
  <c r="Z15" i="112"/>
  <c r="AD15" i="112"/>
  <c r="Y16" i="112"/>
  <c r="AA16" i="112" s="1"/>
  <c r="Z16" i="112"/>
  <c r="AD16" i="112"/>
  <c r="Y17" i="112"/>
  <c r="AA17" i="112" s="1"/>
  <c r="Z17" i="112"/>
  <c r="AD17" i="112"/>
  <c r="Y18" i="112"/>
  <c r="AA18" i="112" s="1"/>
  <c r="Z18" i="112"/>
  <c r="AD18" i="112"/>
  <c r="Y19" i="112"/>
  <c r="Z19" i="112"/>
  <c r="AA19" i="112"/>
  <c r="AD19" i="112"/>
  <c r="Y20" i="112"/>
  <c r="Z20" i="112"/>
  <c r="AA20" i="112"/>
  <c r="AD20" i="112"/>
  <c r="Y21" i="112"/>
  <c r="Z21" i="112"/>
  <c r="AA21" i="112"/>
  <c r="AD21" i="112"/>
  <c r="Y22" i="112"/>
  <c r="AA22" i="112" s="1"/>
  <c r="Z22" i="112"/>
  <c r="AD22" i="112"/>
  <c r="Y23" i="112"/>
  <c r="AA23" i="112" s="1"/>
  <c r="Z23" i="112"/>
  <c r="AD23" i="112"/>
  <c r="Y24" i="112"/>
  <c r="AA24" i="112" s="1"/>
  <c r="Z24" i="112"/>
  <c r="AD24" i="112"/>
  <c r="Y25" i="112"/>
  <c r="AA25" i="112" s="1"/>
  <c r="Z25" i="112"/>
  <c r="AD25" i="112"/>
  <c r="Y26" i="112"/>
  <c r="AA26" i="112" s="1"/>
  <c r="Z26" i="112"/>
  <c r="AD26" i="112"/>
  <c r="Y27" i="112"/>
  <c r="AA27" i="112" s="1"/>
  <c r="Z27" i="112"/>
  <c r="AD27" i="112"/>
  <c r="Y28" i="112"/>
  <c r="AA28" i="112" s="1"/>
  <c r="Z28" i="112"/>
  <c r="AD28" i="112"/>
  <c r="Y29" i="112"/>
  <c r="AA29" i="112" s="1"/>
  <c r="Z29" i="112"/>
  <c r="AD29" i="112"/>
  <c r="Y30" i="112"/>
  <c r="AA30" i="112" s="1"/>
  <c r="Z30" i="112"/>
  <c r="AD30" i="112"/>
  <c r="Y31" i="112"/>
  <c r="AA31" i="112" s="1"/>
  <c r="Z31" i="112"/>
  <c r="AD31" i="112"/>
  <c r="Y32" i="112"/>
  <c r="AA32" i="112" s="1"/>
  <c r="Z32" i="112"/>
  <c r="AD32" i="112"/>
  <c r="Y33" i="112"/>
  <c r="AA33" i="112" s="1"/>
  <c r="Z33" i="112"/>
  <c r="AD33" i="112"/>
  <c r="Y34" i="112"/>
  <c r="AA34" i="112" s="1"/>
  <c r="Z34" i="112"/>
  <c r="AD34" i="112"/>
  <c r="Y35" i="112"/>
  <c r="AA35" i="112" s="1"/>
  <c r="Z35" i="112"/>
  <c r="AD35" i="112"/>
  <c r="Y36" i="112"/>
  <c r="Z36" i="112"/>
  <c r="AA36" i="112"/>
  <c r="AD36" i="112"/>
  <c r="Y37" i="112"/>
  <c r="Z37" i="112"/>
  <c r="AA37" i="112"/>
  <c r="AD37" i="112"/>
  <c r="Y38" i="112"/>
  <c r="Z38" i="112"/>
  <c r="AA38" i="112"/>
  <c r="AD38" i="112"/>
  <c r="Y39" i="112"/>
  <c r="Z39" i="112"/>
  <c r="AA39" i="112"/>
  <c r="AD39" i="112"/>
  <c r="Y40" i="112"/>
  <c r="Z40" i="112"/>
  <c r="AA40" i="112"/>
  <c r="AD40" i="112"/>
  <c r="Y41" i="112"/>
  <c r="AA41" i="112" s="1"/>
  <c r="Z41" i="112"/>
  <c r="AD41" i="112"/>
  <c r="Y42" i="112"/>
  <c r="AA42" i="112" s="1"/>
  <c r="Z42" i="112"/>
  <c r="AD42" i="112"/>
  <c r="Y43" i="112"/>
  <c r="AA43" i="112" s="1"/>
  <c r="Z43" i="112"/>
  <c r="AD43" i="112"/>
  <c r="Y44" i="112"/>
  <c r="AA44" i="112" s="1"/>
  <c r="Z44" i="112"/>
  <c r="AD44" i="112"/>
  <c r="Y45" i="112"/>
  <c r="AA45" i="112" s="1"/>
  <c r="Z45" i="112"/>
  <c r="AD45" i="112"/>
  <c r="Y46" i="112"/>
  <c r="AA46" i="112" s="1"/>
  <c r="Z46" i="112"/>
  <c r="AD46" i="112"/>
  <c r="Y47" i="112"/>
  <c r="AA47" i="112" s="1"/>
  <c r="Z47" i="112"/>
  <c r="AD47" i="112"/>
  <c r="Y48" i="112"/>
  <c r="AA48" i="112" s="1"/>
  <c r="Z48" i="112"/>
  <c r="AD48" i="112"/>
  <c r="Y49" i="112"/>
  <c r="AA49" i="112" s="1"/>
  <c r="Z49" i="112"/>
  <c r="AD49" i="112"/>
  <c r="Y50" i="112"/>
  <c r="Z50" i="112"/>
  <c r="AA50" i="112"/>
  <c r="AD50" i="112"/>
  <c r="Y51" i="112"/>
  <c r="Z51" i="112"/>
  <c r="AA51" i="112"/>
  <c r="AD51" i="112"/>
  <c r="Y52" i="112"/>
  <c r="Z52" i="112"/>
  <c r="AA52" i="112"/>
  <c r="AD52" i="112"/>
  <c r="Y53" i="112"/>
  <c r="Z53" i="112"/>
  <c r="AA53" i="112"/>
  <c r="AD53" i="112"/>
  <c r="Y54" i="112"/>
  <c r="Z54" i="112"/>
  <c r="AA54" i="112"/>
  <c r="AD54" i="112"/>
  <c r="Y55" i="112"/>
  <c r="Z55" i="112"/>
  <c r="AA55" i="112"/>
  <c r="AD55" i="112"/>
  <c r="Y56" i="112"/>
  <c r="Z56" i="112"/>
  <c r="AA56" i="112"/>
  <c r="AD56" i="112"/>
  <c r="Y57" i="112"/>
  <c r="Z57" i="112"/>
  <c r="AA57" i="112"/>
  <c r="AD57" i="112"/>
  <c r="Y58" i="112"/>
  <c r="Z58" i="112"/>
  <c r="AA58" i="112"/>
  <c r="AD58" i="112"/>
  <c r="Y59" i="112"/>
  <c r="Z59" i="112"/>
  <c r="AA59" i="112"/>
  <c r="AD59" i="112"/>
  <c r="Y60" i="112"/>
  <c r="AA60" i="112" s="1"/>
  <c r="Z60" i="112"/>
  <c r="AD60" i="112"/>
  <c r="Y61" i="112"/>
  <c r="AA61" i="112" s="1"/>
  <c r="Z61" i="112"/>
  <c r="AD61" i="112"/>
  <c r="Y62" i="112"/>
  <c r="AA62" i="112" s="1"/>
  <c r="Z62" i="112"/>
  <c r="AD62" i="112"/>
  <c r="Y63" i="112"/>
  <c r="AA63" i="112" s="1"/>
  <c r="Z63" i="112"/>
  <c r="AD63" i="112"/>
  <c r="Y64" i="112"/>
  <c r="AA64" i="112" s="1"/>
  <c r="Z64" i="112"/>
  <c r="AD64" i="112"/>
  <c r="Y65" i="112"/>
  <c r="AA65" i="112" s="1"/>
  <c r="Z65" i="112"/>
  <c r="AD65" i="112"/>
  <c r="Y66" i="112"/>
  <c r="AA66" i="112" s="1"/>
  <c r="Z66" i="112"/>
  <c r="AD66" i="112"/>
  <c r="Y67" i="112"/>
  <c r="Z67" i="112"/>
  <c r="AA67" i="112"/>
  <c r="AD67" i="112"/>
  <c r="Y68" i="112"/>
  <c r="Z68" i="112"/>
  <c r="AA68" i="112"/>
  <c r="AD68" i="112"/>
  <c r="Y69" i="112"/>
  <c r="Z69" i="112"/>
  <c r="AA69" i="112"/>
  <c r="AD69" i="112"/>
  <c r="Y70" i="112"/>
  <c r="Z70" i="112"/>
  <c r="AA70" i="112"/>
  <c r="AD70" i="112"/>
  <c r="Y71" i="112"/>
  <c r="Z71" i="112"/>
  <c r="AA71" i="112"/>
  <c r="AD71" i="112"/>
  <c r="Y72" i="112"/>
  <c r="Z72" i="112"/>
  <c r="AA72" i="112"/>
  <c r="AD72" i="112"/>
  <c r="Y73" i="112"/>
  <c r="Z73" i="112"/>
  <c r="AA73" i="112"/>
  <c r="AD73" i="112"/>
  <c r="Y74" i="112"/>
  <c r="Z74" i="112"/>
  <c r="AA74" i="112"/>
  <c r="AD74" i="112"/>
  <c r="Y75" i="112"/>
  <c r="Z75" i="112"/>
  <c r="AA75" i="112"/>
  <c r="AD75" i="112"/>
  <c r="Y76" i="112"/>
  <c r="Z76" i="112"/>
  <c r="AA76" i="112"/>
  <c r="AD76" i="112"/>
  <c r="Y77" i="112"/>
  <c r="Z77" i="112"/>
  <c r="AA77" i="112"/>
  <c r="AD77" i="112"/>
  <c r="Y78" i="112"/>
  <c r="Z78" i="112"/>
  <c r="AA78" i="112"/>
  <c r="AD78" i="112"/>
  <c r="Y79" i="112"/>
  <c r="Z79" i="112"/>
  <c r="AA79" i="112"/>
  <c r="AD79" i="112"/>
  <c r="Y80" i="112"/>
  <c r="AA80" i="112" s="1"/>
  <c r="Z80" i="112"/>
  <c r="AD80" i="112"/>
  <c r="Y81" i="112"/>
  <c r="AA81" i="112" s="1"/>
  <c r="Z81" i="112"/>
  <c r="AD81" i="112"/>
  <c r="Y82" i="112"/>
  <c r="AA82" i="112" s="1"/>
  <c r="Z82" i="112"/>
  <c r="AD82" i="112"/>
  <c r="Y83" i="112"/>
  <c r="AA83" i="112" s="1"/>
  <c r="Z83" i="112"/>
  <c r="AD83" i="112"/>
  <c r="Y84" i="112"/>
  <c r="AA84" i="112" s="1"/>
  <c r="Z84" i="112"/>
  <c r="AD84" i="112"/>
  <c r="Y85" i="112"/>
  <c r="AA85" i="112" s="1"/>
  <c r="Z85" i="112"/>
  <c r="AD85" i="112"/>
  <c r="Y87" i="112"/>
  <c r="Z87" i="112"/>
  <c r="AA87" i="112"/>
  <c r="AD87" i="112"/>
  <c r="Y88" i="112"/>
  <c r="AA88" i="112" s="1"/>
  <c r="Z88" i="112"/>
  <c r="AD88" i="112"/>
  <c r="Y89" i="112"/>
  <c r="AA89" i="112" s="1"/>
  <c r="Z89" i="112"/>
  <c r="AD89" i="112"/>
  <c r="Y90" i="112"/>
  <c r="AA90" i="112" s="1"/>
  <c r="Z90" i="112"/>
  <c r="AD90" i="112"/>
  <c r="Y91" i="112"/>
  <c r="AA91" i="112" s="1"/>
  <c r="Z91" i="112"/>
  <c r="AD91" i="112"/>
  <c r="Y92" i="112"/>
  <c r="AA92" i="112" s="1"/>
  <c r="Z92" i="112"/>
  <c r="AD92" i="112"/>
  <c r="Y93" i="112"/>
  <c r="AA93" i="112" s="1"/>
  <c r="Z93" i="112"/>
  <c r="AD93" i="112"/>
  <c r="Y94" i="112"/>
  <c r="AA94" i="112" s="1"/>
  <c r="Z94" i="112"/>
  <c r="AD94" i="112"/>
  <c r="Y95" i="112"/>
  <c r="AA95" i="112" s="1"/>
  <c r="Z95" i="112"/>
  <c r="AD95" i="112"/>
  <c r="Y96" i="112"/>
  <c r="AA96" i="112" s="1"/>
  <c r="Z96" i="112"/>
  <c r="AD96" i="112"/>
  <c r="Y97" i="112"/>
  <c r="AA97" i="112" s="1"/>
  <c r="Z97" i="112"/>
  <c r="AD97" i="112"/>
  <c r="Y98" i="112"/>
  <c r="AA98" i="112" s="1"/>
  <c r="Z98" i="112"/>
  <c r="AD98" i="112"/>
  <c r="Y99" i="112"/>
  <c r="AA99" i="112" s="1"/>
  <c r="Z99" i="112"/>
  <c r="AD99" i="112"/>
  <c r="Y100" i="112"/>
  <c r="AA100" i="112" s="1"/>
  <c r="Z100" i="112"/>
  <c r="AD100" i="112"/>
  <c r="Y101" i="112"/>
  <c r="AA101" i="112" s="1"/>
  <c r="Z101" i="112"/>
  <c r="AD101" i="112"/>
  <c r="Y103" i="112"/>
  <c r="Z103" i="112"/>
  <c r="AA103" i="112"/>
  <c r="AD103" i="112"/>
  <c r="Y104" i="112"/>
  <c r="AA104" i="112" s="1"/>
  <c r="Z104" i="112"/>
  <c r="AD104" i="112"/>
  <c r="Y105" i="112"/>
  <c r="AA105" i="112" s="1"/>
  <c r="Z105" i="112"/>
  <c r="AD105" i="112"/>
  <c r="Y106" i="112"/>
  <c r="AA106" i="112" s="1"/>
  <c r="Z106" i="112"/>
  <c r="AD106" i="112"/>
  <c r="Y108" i="112"/>
  <c r="Z108" i="112"/>
  <c r="AA108" i="112"/>
  <c r="AD108" i="112"/>
  <c r="Y109" i="112"/>
  <c r="AA109" i="112" s="1"/>
  <c r="Z109" i="112"/>
  <c r="AD109" i="112"/>
  <c r="Y110" i="112"/>
  <c r="AA110" i="112" s="1"/>
  <c r="Z110" i="112"/>
  <c r="AD110" i="112"/>
  <c r="Y111" i="112"/>
  <c r="AA111" i="112" s="1"/>
  <c r="Z111" i="112"/>
  <c r="AD111" i="112"/>
  <c r="Y112" i="112"/>
  <c r="AA112" i="112" s="1"/>
  <c r="Z112" i="112"/>
  <c r="AD112" i="112"/>
  <c r="Y113" i="112"/>
  <c r="AA113" i="112" s="1"/>
  <c r="Z113" i="112"/>
  <c r="AD113" i="112"/>
  <c r="Y114" i="112"/>
  <c r="AA114" i="112" s="1"/>
  <c r="Z114" i="112"/>
  <c r="AD114" i="112"/>
  <c r="Y116" i="112"/>
  <c r="Z116" i="112"/>
  <c r="AA116" i="112"/>
  <c r="AD116" i="112"/>
  <c r="Y117" i="112"/>
  <c r="AA117" i="112" s="1"/>
  <c r="Z117" i="112"/>
  <c r="AD117" i="112"/>
  <c r="Y118" i="112"/>
  <c r="AA118" i="112" s="1"/>
  <c r="Z118" i="112"/>
  <c r="AD118" i="112"/>
  <c r="Y119" i="112"/>
  <c r="AA119" i="112" s="1"/>
  <c r="Z119" i="112"/>
  <c r="AD119" i="112"/>
  <c r="Y121" i="112"/>
  <c r="Z121" i="112"/>
  <c r="AA121" i="112"/>
  <c r="AD121" i="112"/>
  <c r="Y122" i="112"/>
  <c r="AA122" i="112" s="1"/>
  <c r="Z122" i="112"/>
  <c r="AD122" i="112"/>
  <c r="Y123" i="112"/>
  <c r="AA123" i="112" s="1"/>
  <c r="Z123" i="112"/>
  <c r="AD123" i="112"/>
  <c r="Y124" i="112"/>
  <c r="AA124" i="112" s="1"/>
  <c r="Z124" i="112"/>
  <c r="AD124" i="112"/>
  <c r="Y125" i="112"/>
  <c r="AA125" i="112" s="1"/>
  <c r="Z125" i="112"/>
  <c r="AD125" i="112"/>
  <c r="Y126" i="112"/>
  <c r="AA126" i="112" s="1"/>
  <c r="Z126" i="112"/>
  <c r="AD126" i="112"/>
  <c r="Y127" i="112"/>
  <c r="AA127" i="112" s="1"/>
  <c r="Z127" i="112"/>
  <c r="AD127" i="112"/>
  <c r="Y128" i="112"/>
  <c r="AA128" i="112" s="1"/>
  <c r="Z128" i="112"/>
  <c r="AD128" i="112"/>
  <c r="Y129" i="112"/>
  <c r="AA129" i="112" s="1"/>
  <c r="Z129" i="112"/>
  <c r="AD129" i="112"/>
  <c r="Y130" i="112"/>
  <c r="AA130" i="112" s="1"/>
  <c r="Z130" i="112"/>
  <c r="AD130" i="112"/>
  <c r="Y131" i="112"/>
  <c r="AA131" i="112" s="1"/>
  <c r="Z131" i="112"/>
  <c r="AD131" i="112"/>
  <c r="Y133" i="112"/>
  <c r="Z133" i="112"/>
  <c r="AA133" i="112"/>
  <c r="AD133" i="112"/>
  <c r="Y134" i="112"/>
  <c r="AA134" i="112" s="1"/>
  <c r="Z134" i="112"/>
  <c r="AD134" i="112"/>
  <c r="Y135" i="112"/>
  <c r="AA135" i="112" s="1"/>
  <c r="Z135" i="112"/>
  <c r="AD135" i="112"/>
  <c r="Y136" i="112"/>
  <c r="AA136" i="112" s="1"/>
  <c r="Z136" i="112"/>
  <c r="AD136" i="112"/>
  <c r="Y137" i="112"/>
  <c r="AA137" i="112" s="1"/>
  <c r="Z137" i="112"/>
  <c r="AD137" i="112"/>
  <c r="Y138" i="112"/>
  <c r="AA138" i="112" s="1"/>
  <c r="Z138" i="112"/>
  <c r="AD138" i="112"/>
  <c r="Y139" i="112"/>
  <c r="AA139" i="112" s="1"/>
  <c r="Z139" i="112"/>
  <c r="AD139" i="112"/>
  <c r="Y140" i="112"/>
  <c r="AA140" i="112" s="1"/>
  <c r="Z140" i="112"/>
  <c r="AD140" i="112"/>
  <c r="Y141" i="112"/>
  <c r="AA141" i="112" s="1"/>
  <c r="Z141" i="112"/>
  <c r="AD141" i="112"/>
  <c r="Y142" i="112"/>
  <c r="AA142" i="112" s="1"/>
  <c r="Z142" i="112"/>
  <c r="AD142" i="112"/>
  <c r="Y143" i="112"/>
  <c r="AA143" i="112" s="1"/>
  <c r="Z143" i="112"/>
  <c r="AD143" i="112"/>
  <c r="Y144" i="112"/>
  <c r="AA144" i="112" s="1"/>
  <c r="Z144" i="112"/>
  <c r="AD144" i="112"/>
  <c r="Y146" i="112"/>
  <c r="Z146" i="112"/>
  <c r="AA146" i="112"/>
  <c r="AD146" i="112"/>
  <c r="Y147" i="112"/>
  <c r="AA147" i="112" s="1"/>
  <c r="Z147" i="112"/>
  <c r="AD147" i="112"/>
  <c r="Y148" i="112"/>
  <c r="AA148" i="112" s="1"/>
  <c r="Z148" i="112"/>
  <c r="AD148" i="112"/>
  <c r="Y149" i="112"/>
  <c r="AA149" i="112" s="1"/>
  <c r="Z149" i="112"/>
  <c r="AD149" i="112"/>
  <c r="Y150" i="112"/>
  <c r="AA150" i="112" s="1"/>
  <c r="Z150" i="112"/>
  <c r="AD150" i="112"/>
  <c r="Y151" i="112"/>
  <c r="AA151" i="112" s="1"/>
  <c r="Z151" i="112"/>
  <c r="AD151" i="112"/>
  <c r="Y152" i="112"/>
  <c r="AA152" i="112" s="1"/>
  <c r="Z152" i="112"/>
  <c r="AD152" i="112"/>
  <c r="Y153" i="112"/>
  <c r="AA153" i="112" s="1"/>
  <c r="Z153" i="112"/>
  <c r="AD153" i="112"/>
  <c r="Y155" i="112"/>
  <c r="Z155" i="112"/>
  <c r="AA155" i="112"/>
  <c r="AD155" i="112"/>
  <c r="Y156" i="112"/>
  <c r="AA156" i="112" s="1"/>
  <c r="Z156" i="112"/>
  <c r="AD156" i="112"/>
  <c r="Y157" i="112"/>
  <c r="AA157" i="112" s="1"/>
  <c r="Z157" i="112"/>
  <c r="AD157" i="112"/>
  <c r="Y158" i="112"/>
  <c r="AA158" i="112" s="1"/>
  <c r="Z158" i="112"/>
  <c r="AD158" i="112"/>
  <c r="Y159" i="112"/>
  <c r="AA159" i="112" s="1"/>
  <c r="Z159" i="112"/>
  <c r="AD159" i="112"/>
  <c r="Y160" i="112"/>
  <c r="AA160" i="112" s="1"/>
  <c r="Z160" i="112"/>
  <c r="AD160" i="112"/>
  <c r="Y161" i="112"/>
  <c r="AA161" i="112" s="1"/>
  <c r="Z161" i="112"/>
  <c r="AD161" i="112"/>
  <c r="Y162" i="112"/>
  <c r="AA162" i="112" s="1"/>
  <c r="Z162" i="112"/>
  <c r="AD162" i="112"/>
  <c r="Y163" i="112"/>
  <c r="AA163" i="112" s="1"/>
  <c r="Z163" i="112"/>
  <c r="AD163" i="112"/>
  <c r="Y165" i="112"/>
  <c r="Z165" i="112"/>
  <c r="AA165" i="112"/>
  <c r="AD165" i="112"/>
  <c r="Y166" i="112"/>
  <c r="AA166" i="112" s="1"/>
  <c r="Z166" i="112"/>
  <c r="AD166" i="112"/>
  <c r="Y167" i="112"/>
  <c r="AA167" i="112" s="1"/>
  <c r="Z167" i="112"/>
  <c r="AD167" i="112"/>
  <c r="Y168" i="112"/>
  <c r="AA168" i="112" s="1"/>
  <c r="Z168" i="112"/>
  <c r="AD168" i="112"/>
  <c r="Y169" i="112"/>
  <c r="AA169" i="112" s="1"/>
  <c r="Z169" i="112"/>
  <c r="AD169" i="112"/>
  <c r="Y170" i="112"/>
  <c r="AA170" i="112" s="1"/>
  <c r="Z170" i="112"/>
  <c r="AD170" i="112"/>
  <c r="Y172" i="112"/>
  <c r="Z172" i="112"/>
  <c r="AA172" i="112"/>
  <c r="AD172" i="112"/>
  <c r="Y173" i="112"/>
  <c r="AA173" i="112" s="1"/>
  <c r="Z173" i="112"/>
  <c r="AD173" i="112"/>
  <c r="Y174" i="112"/>
  <c r="AA174" i="112" s="1"/>
  <c r="Z174" i="112"/>
  <c r="AD174" i="112"/>
  <c r="Y175" i="112"/>
  <c r="AA175" i="112" s="1"/>
  <c r="Z175" i="112"/>
  <c r="AD175" i="112"/>
  <c r="Y176" i="112"/>
  <c r="AA176" i="112" s="1"/>
  <c r="Z176" i="112"/>
  <c r="AD176" i="112"/>
  <c r="Y177" i="112"/>
  <c r="AA177" i="112" s="1"/>
  <c r="Z177" i="112"/>
  <c r="AD177" i="112"/>
  <c r="Y178" i="112"/>
  <c r="AA178" i="112" s="1"/>
  <c r="Z178" i="112"/>
  <c r="AD178" i="112"/>
  <c r="Y179" i="112"/>
  <c r="AA179" i="112" s="1"/>
  <c r="Z179" i="112"/>
  <c r="AD179" i="112"/>
  <c r="Y180" i="112"/>
  <c r="AA180" i="112" s="1"/>
  <c r="Z180" i="112"/>
  <c r="AD180" i="112"/>
  <c r="Y182" i="112"/>
  <c r="Z182" i="112"/>
  <c r="AA182" i="112"/>
  <c r="AD182" i="112"/>
  <c r="Y183" i="112"/>
  <c r="AA183" i="112" s="1"/>
  <c r="Z183" i="112"/>
  <c r="AD183" i="112"/>
  <c r="Y184" i="112"/>
  <c r="AA184" i="112" s="1"/>
  <c r="Z184" i="112"/>
  <c r="AD184" i="112"/>
  <c r="Y185" i="112"/>
  <c r="AA185" i="112" s="1"/>
  <c r="Z185" i="112"/>
  <c r="AD185" i="112"/>
  <c r="Y186" i="112"/>
  <c r="AA186" i="112" s="1"/>
  <c r="Z186" i="112"/>
  <c r="AD186" i="112"/>
  <c r="Y187" i="112"/>
  <c r="AA187" i="112" s="1"/>
  <c r="Z187" i="112"/>
  <c r="AD187" i="112"/>
  <c r="Y188" i="112"/>
  <c r="AA188" i="112" s="1"/>
  <c r="Z188" i="112"/>
  <c r="AD188" i="112"/>
  <c r="Y189" i="112"/>
  <c r="AA189" i="112" s="1"/>
  <c r="Z189" i="112"/>
  <c r="AD189" i="112"/>
  <c r="Y190" i="112"/>
  <c r="AA190" i="112" s="1"/>
  <c r="Z190" i="112"/>
  <c r="AD190" i="112"/>
  <c r="Y191" i="112"/>
  <c r="Z191" i="112"/>
  <c r="AA191" i="112"/>
  <c r="AD191" i="112"/>
  <c r="Y192" i="112"/>
  <c r="Z192" i="112"/>
  <c r="AA192" i="112"/>
  <c r="AD192" i="112"/>
  <c r="Y199" i="112"/>
  <c r="Z199" i="112"/>
  <c r="AA199" i="112"/>
  <c r="AD199" i="112"/>
  <c r="Y200" i="112"/>
  <c r="Z200" i="112"/>
  <c r="AA200" i="112"/>
  <c r="AD200" i="112"/>
  <c r="Y201" i="112"/>
  <c r="Z201" i="112"/>
  <c r="AA201" i="112"/>
  <c r="AD201" i="112"/>
  <c r="Y202" i="112"/>
  <c r="Z202" i="112"/>
  <c r="AA202" i="112"/>
  <c r="AD202" i="112"/>
  <c r="Y203" i="112"/>
  <c r="Z203" i="112"/>
  <c r="AA203" i="112"/>
  <c r="AD203" i="112"/>
  <c r="Y204" i="112"/>
  <c r="Z204" i="112"/>
  <c r="AA204" i="112"/>
  <c r="AD204" i="112"/>
  <c r="Y207" i="112"/>
  <c r="Z207" i="112"/>
  <c r="AA207" i="112"/>
  <c r="AD207" i="112"/>
  <c r="Y208" i="112"/>
  <c r="Z208" i="112"/>
  <c r="AA208" i="112"/>
  <c r="AD208" i="112"/>
  <c r="Y209" i="112"/>
  <c r="Z209" i="112"/>
  <c r="AA209" i="112"/>
  <c r="AD209" i="112"/>
  <c r="Y210" i="112"/>
  <c r="Z210" i="112"/>
  <c r="AA210" i="112"/>
  <c r="AD210" i="112"/>
  <c r="Y211" i="112"/>
  <c r="Z211" i="112"/>
  <c r="AA211" i="112"/>
  <c r="AD211" i="112"/>
  <c r="Y212" i="112"/>
  <c r="AA212" i="112" s="1"/>
  <c r="Z212" i="112"/>
  <c r="AD212" i="112"/>
  <c r="Y213" i="112"/>
  <c r="AA213" i="112" s="1"/>
  <c r="Z213" i="112"/>
  <c r="AD213" i="112"/>
  <c r="Y214" i="112"/>
  <c r="AA214" i="112" s="1"/>
  <c r="Z214" i="112"/>
  <c r="AD214" i="112"/>
  <c r="Y215" i="112"/>
  <c r="AA215" i="112" s="1"/>
  <c r="Z215" i="112"/>
  <c r="AD215" i="112"/>
  <c r="Y216" i="112"/>
  <c r="AA216" i="112" s="1"/>
  <c r="Z216" i="112"/>
  <c r="AD216" i="112"/>
  <c r="Y217" i="112"/>
  <c r="AA217" i="112" s="1"/>
  <c r="Z217" i="112"/>
  <c r="AD217" i="112"/>
  <c r="Y218" i="112"/>
  <c r="AA218" i="112" s="1"/>
  <c r="Z218" i="112"/>
  <c r="AD218" i="112"/>
  <c r="Y219" i="112"/>
  <c r="AA219" i="112" s="1"/>
  <c r="Z219" i="112"/>
  <c r="AD219" i="112"/>
  <c r="Y220" i="112"/>
  <c r="AA220" i="112" s="1"/>
  <c r="Z220" i="112"/>
  <c r="AD220" i="112"/>
  <c r="Y221" i="112"/>
  <c r="AA221" i="112" s="1"/>
  <c r="Z221" i="112"/>
  <c r="AD221" i="112"/>
  <c r="Y222" i="112"/>
  <c r="AA222" i="112" s="1"/>
  <c r="Z222" i="112"/>
  <c r="AD222" i="112"/>
  <c r="Y223" i="112"/>
  <c r="Z223" i="112"/>
  <c r="AA223" i="112"/>
  <c r="AD223" i="112"/>
  <c r="Y224" i="112"/>
  <c r="Z224" i="112"/>
  <c r="AA224" i="112"/>
  <c r="AD224" i="112"/>
  <c r="Y225" i="112"/>
  <c r="Z225" i="112"/>
  <c r="AA225" i="112"/>
  <c r="AD225" i="112"/>
  <c r="Y226" i="112"/>
  <c r="Z226" i="112"/>
  <c r="AA226" i="112"/>
  <c r="AD226" i="112"/>
  <c r="Y227" i="112"/>
  <c r="Z227" i="112"/>
  <c r="AA227" i="112"/>
  <c r="AD227" i="112"/>
  <c r="Y228" i="112"/>
  <c r="Z228" i="112"/>
  <c r="AA228" i="112"/>
  <c r="AD228" i="112"/>
  <c r="Y229" i="112"/>
  <c r="Z229" i="112"/>
  <c r="AA229" i="112"/>
  <c r="AD229" i="112"/>
  <c r="Y230" i="112"/>
  <c r="Z230" i="112"/>
  <c r="AA230" i="112"/>
  <c r="AD230" i="112"/>
  <c r="Y231" i="112"/>
  <c r="AA231" i="112" s="1"/>
  <c r="Z231" i="112"/>
  <c r="AD231" i="112"/>
  <c r="Y232" i="112"/>
  <c r="AA232" i="112" s="1"/>
  <c r="Z232" i="112"/>
  <c r="AD232" i="112"/>
  <c r="Y233" i="112"/>
  <c r="AA233" i="112" s="1"/>
  <c r="Z233" i="112"/>
  <c r="AD233" i="112"/>
  <c r="Y234" i="112"/>
  <c r="AA234" i="112" s="1"/>
  <c r="Z234" i="112"/>
  <c r="AD234" i="112"/>
  <c r="Y235" i="112"/>
  <c r="AA235" i="112" s="1"/>
  <c r="Z235" i="112"/>
  <c r="AD235" i="112"/>
  <c r="Y236" i="112"/>
  <c r="AA236" i="112" s="1"/>
  <c r="Z236" i="112"/>
  <c r="AD236" i="112"/>
  <c r="Y237" i="112"/>
  <c r="AA237" i="112" s="1"/>
  <c r="Z237" i="112"/>
  <c r="AD237" i="112"/>
  <c r="Y238" i="112"/>
  <c r="AA238" i="112" s="1"/>
  <c r="Z238" i="112"/>
  <c r="AD238" i="112"/>
  <c r="Y239" i="112"/>
  <c r="AA239" i="112" s="1"/>
  <c r="Z239" i="112"/>
  <c r="AD239" i="112"/>
  <c r="Y240" i="112"/>
  <c r="AA240" i="112" s="1"/>
  <c r="Z240" i="112"/>
  <c r="AD240" i="112"/>
  <c r="Y241" i="112"/>
  <c r="AA241" i="112" s="1"/>
  <c r="Z241" i="112"/>
  <c r="AD241" i="112"/>
  <c r="Y242" i="112"/>
  <c r="AA242" i="112" s="1"/>
  <c r="Z242" i="112"/>
  <c r="AD242" i="112"/>
  <c r="Y243" i="112"/>
  <c r="AA243" i="112" s="1"/>
  <c r="Z243" i="112"/>
  <c r="AD243" i="112"/>
  <c r="Y244" i="112"/>
  <c r="Z244" i="112"/>
  <c r="AA244" i="112"/>
  <c r="AD244" i="112"/>
  <c r="Y245" i="112"/>
  <c r="Z245" i="112"/>
  <c r="AA245" i="112"/>
  <c r="AD245" i="112"/>
  <c r="Y246" i="112"/>
  <c r="Z246" i="112"/>
  <c r="AA246" i="112"/>
  <c r="AD246" i="112"/>
  <c r="Y247" i="112"/>
  <c r="Z247" i="112"/>
  <c r="AA247" i="112"/>
  <c r="AD247" i="112"/>
  <c r="Y248" i="112"/>
  <c r="Z248" i="112"/>
  <c r="AA248" i="112"/>
  <c r="AD248" i="112"/>
  <c r="Y249" i="112"/>
  <c r="Z249" i="112"/>
  <c r="AA249" i="112"/>
  <c r="AD249" i="112"/>
  <c r="Y250" i="112"/>
  <c r="AA250" i="112" s="1"/>
  <c r="Z250" i="112"/>
  <c r="AD250" i="112"/>
  <c r="Y251" i="112"/>
  <c r="AA251" i="112" s="1"/>
  <c r="Z251" i="112"/>
  <c r="AD251" i="112"/>
  <c r="Y252" i="112"/>
  <c r="AA252" i="112" s="1"/>
  <c r="Z252" i="112"/>
  <c r="AD252" i="112"/>
  <c r="Y253" i="112"/>
  <c r="AA253" i="112" s="1"/>
  <c r="Z253" i="112"/>
  <c r="AD253" i="112"/>
  <c r="Y254" i="112"/>
  <c r="AA254" i="112" s="1"/>
  <c r="Z254" i="112"/>
  <c r="AD254" i="112"/>
  <c r="Y255" i="112"/>
  <c r="AA255" i="112" s="1"/>
  <c r="Z255" i="112"/>
  <c r="AD255" i="112"/>
  <c r="Y256" i="112"/>
  <c r="AA256" i="112" s="1"/>
  <c r="Z256" i="112"/>
  <c r="AD256" i="112"/>
  <c r="Y257" i="112"/>
  <c r="AA257" i="112" s="1"/>
  <c r="Z257" i="112"/>
  <c r="AD257" i="112"/>
  <c r="Y258" i="112"/>
  <c r="AA258" i="112" s="1"/>
  <c r="Z258" i="112"/>
  <c r="AD258" i="112"/>
  <c r="Y259" i="112"/>
  <c r="AA259" i="112" s="1"/>
  <c r="Z259" i="112"/>
  <c r="AD259" i="112"/>
  <c r="Y260" i="112"/>
  <c r="AA260" i="112" s="1"/>
  <c r="Z260" i="112"/>
  <c r="AD260" i="112"/>
  <c r="Y261" i="112"/>
  <c r="AA261" i="112" s="1"/>
  <c r="Z261" i="112"/>
  <c r="AD261" i="112"/>
  <c r="Y262" i="112"/>
  <c r="AA262" i="112" s="1"/>
  <c r="Z262" i="112"/>
  <c r="AD262" i="112"/>
  <c r="Y263" i="112"/>
  <c r="AA263" i="112" s="1"/>
  <c r="Z263" i="112"/>
  <c r="AD263" i="112"/>
  <c r="Y264" i="112"/>
  <c r="AA264" i="112" s="1"/>
  <c r="Z264" i="112"/>
  <c r="AD264" i="112"/>
  <c r="Y265" i="112"/>
  <c r="AA265" i="112" s="1"/>
  <c r="Z265" i="112"/>
  <c r="AD265" i="112"/>
  <c r="Y266" i="112"/>
  <c r="AA266" i="112" s="1"/>
  <c r="Z266" i="112"/>
  <c r="AD266" i="112"/>
  <c r="Y267" i="112"/>
  <c r="AA267" i="112" s="1"/>
  <c r="Z267" i="112"/>
  <c r="AD267" i="112"/>
  <c r="Y268" i="112"/>
  <c r="AA268" i="112" s="1"/>
  <c r="Z268" i="112"/>
  <c r="AD268" i="112"/>
  <c r="Y269" i="112"/>
  <c r="AA269" i="112" s="1"/>
  <c r="Z269" i="112"/>
  <c r="AD269" i="112"/>
  <c r="Y270" i="112"/>
  <c r="AA270" i="112" s="1"/>
  <c r="Z270" i="112"/>
  <c r="AD270" i="112"/>
  <c r="Y271" i="112"/>
  <c r="AA271" i="112" s="1"/>
  <c r="Z271" i="112"/>
  <c r="AD271" i="112"/>
  <c r="Y272" i="112"/>
  <c r="AA272" i="112" s="1"/>
  <c r="Z272" i="112"/>
  <c r="AD272" i="112"/>
  <c r="Y273" i="112"/>
  <c r="AA273" i="112" s="1"/>
  <c r="Z273" i="112"/>
  <c r="AD273" i="112"/>
  <c r="Y274" i="112"/>
  <c r="AA274" i="112" s="1"/>
  <c r="Z274" i="112"/>
  <c r="AD274" i="112"/>
  <c r="Y275" i="112"/>
  <c r="AA275" i="112" s="1"/>
  <c r="Z275" i="112"/>
  <c r="AD275" i="112"/>
  <c r="Y276" i="112"/>
  <c r="AA276" i="112" s="1"/>
  <c r="Z276" i="112"/>
  <c r="AD276" i="112"/>
  <c r="Y277" i="112"/>
  <c r="AA277" i="112" s="1"/>
  <c r="Z277" i="112"/>
  <c r="AD277" i="112"/>
  <c r="Y278" i="112"/>
  <c r="AA278" i="112" s="1"/>
  <c r="Z278" i="112"/>
  <c r="AD278" i="112"/>
  <c r="Y279" i="112"/>
  <c r="AA279" i="112" s="1"/>
  <c r="Z279" i="112"/>
  <c r="AD279" i="112"/>
  <c r="Y280" i="112"/>
  <c r="AA280" i="112" s="1"/>
  <c r="Z280" i="112"/>
  <c r="AD280" i="112"/>
  <c r="Y281" i="112"/>
  <c r="AA281" i="112" s="1"/>
  <c r="Z281" i="112"/>
  <c r="AD281" i="112"/>
  <c r="Y282" i="112"/>
  <c r="AA282" i="112" s="1"/>
  <c r="Z282" i="112"/>
  <c r="AD282" i="112"/>
  <c r="Y283" i="112"/>
  <c r="AA283" i="112" s="1"/>
  <c r="Z283" i="112"/>
  <c r="AD283" i="112"/>
  <c r="Y284" i="112"/>
  <c r="AA284" i="112" s="1"/>
  <c r="Z284" i="112"/>
  <c r="AD284" i="112"/>
  <c r="Y285" i="112"/>
  <c r="AA285" i="112" s="1"/>
  <c r="Z285" i="112"/>
  <c r="AD285" i="112"/>
  <c r="Y286" i="112"/>
  <c r="AA286" i="112" s="1"/>
  <c r="Z286" i="112"/>
  <c r="AD286" i="112"/>
  <c r="Y287" i="112"/>
  <c r="AA287" i="112" s="1"/>
  <c r="Z287" i="112"/>
  <c r="AD287" i="112"/>
  <c r="Y288" i="112"/>
  <c r="AA288" i="112" s="1"/>
  <c r="Z288" i="112"/>
  <c r="AD288" i="112"/>
  <c r="Y289" i="112"/>
  <c r="Z289" i="112"/>
  <c r="AA289" i="112"/>
  <c r="AD289" i="112"/>
  <c r="Y290" i="112"/>
  <c r="Z290" i="112"/>
  <c r="AA290" i="112"/>
  <c r="AD290" i="112"/>
  <c r="Y291" i="112"/>
  <c r="Z291" i="112"/>
  <c r="AA291" i="112"/>
  <c r="AD291" i="112"/>
  <c r="Y292" i="112"/>
  <c r="Z292" i="112"/>
  <c r="AA292" i="112"/>
  <c r="AD292" i="112"/>
  <c r="Y293" i="112"/>
  <c r="Z293" i="112"/>
  <c r="AA293" i="112"/>
  <c r="AD293" i="112"/>
  <c r="Y294" i="112"/>
  <c r="Z294" i="112"/>
  <c r="AA294" i="112"/>
  <c r="AD294" i="112"/>
  <c r="Y295" i="112"/>
  <c r="Z295" i="112"/>
  <c r="AA295" i="112"/>
  <c r="AD295" i="112"/>
  <c r="Y296" i="112"/>
  <c r="Z296" i="112"/>
  <c r="AA296" i="112"/>
  <c r="AD296" i="112"/>
  <c r="Y297" i="112"/>
  <c r="Z297" i="112"/>
  <c r="AA297" i="112"/>
  <c r="AD297" i="112"/>
  <c r="Y298" i="112"/>
  <c r="Z298" i="112"/>
  <c r="AA298" i="112"/>
  <c r="AD298" i="112"/>
  <c r="Y299" i="112"/>
  <c r="Z299" i="112"/>
  <c r="AA299" i="112"/>
  <c r="AD299" i="112"/>
  <c r="Y300" i="112"/>
  <c r="Z300" i="112"/>
  <c r="AA300" i="112"/>
  <c r="AD300" i="112"/>
  <c r="Y301" i="112"/>
  <c r="Z301" i="112"/>
  <c r="AA301" i="112"/>
  <c r="AD301" i="112"/>
  <c r="Y302" i="112"/>
  <c r="Z302" i="112"/>
  <c r="AA302" i="112"/>
  <c r="AD302" i="112"/>
  <c r="Y303" i="112"/>
  <c r="Z303" i="112"/>
  <c r="AA303" i="112"/>
  <c r="AD303" i="112"/>
  <c r="Y304" i="112"/>
  <c r="Z304" i="112"/>
  <c r="AA304" i="112"/>
  <c r="AD304" i="112"/>
  <c r="Y305" i="112"/>
  <c r="Z305" i="112"/>
  <c r="AA305" i="112"/>
  <c r="AD305" i="112"/>
  <c r="Y306" i="112"/>
  <c r="Z306" i="112"/>
  <c r="AB306" i="112" s="1"/>
  <c r="AD306" i="112"/>
  <c r="Y307" i="112"/>
  <c r="AA307" i="112" s="1"/>
  <c r="Z307" i="112"/>
  <c r="AD307" i="112"/>
  <c r="Y308" i="112"/>
  <c r="AA308" i="112" s="1"/>
  <c r="Z308" i="112"/>
  <c r="AD308" i="112"/>
  <c r="Y309" i="112"/>
  <c r="AA309" i="112" s="1"/>
  <c r="Z309" i="112"/>
  <c r="AD309" i="112"/>
  <c r="Y310" i="112"/>
  <c r="AA310" i="112" s="1"/>
  <c r="Z310" i="112"/>
  <c r="AD310" i="112"/>
  <c r="Y311" i="112"/>
  <c r="AA311" i="112" s="1"/>
  <c r="Z311" i="112"/>
  <c r="AD311" i="112"/>
  <c r="Y312" i="112"/>
  <c r="AA312" i="112" s="1"/>
  <c r="Z312" i="112"/>
  <c r="AD312" i="112"/>
  <c r="Y313" i="112"/>
  <c r="AA313" i="112" s="1"/>
  <c r="Z313" i="112"/>
  <c r="AD313" i="112"/>
  <c r="Y314" i="112"/>
  <c r="AA314" i="112" s="1"/>
  <c r="Z314" i="112"/>
  <c r="AD314" i="112"/>
  <c r="Y315" i="112"/>
  <c r="Z315" i="112"/>
  <c r="AA315" i="112"/>
  <c r="AD315" i="112"/>
  <c r="Y316" i="112"/>
  <c r="Z316" i="112"/>
  <c r="AA316" i="112"/>
  <c r="AD316" i="112"/>
  <c r="Y317" i="112"/>
  <c r="Z317" i="112"/>
  <c r="AA317" i="112"/>
  <c r="AD317" i="112"/>
  <c r="Y318" i="112"/>
  <c r="Z318" i="112"/>
  <c r="AA318" i="112"/>
  <c r="AD318" i="112"/>
  <c r="Y319" i="112"/>
  <c r="Z319" i="112"/>
  <c r="AA319" i="112"/>
  <c r="AD319" i="112"/>
  <c r="Y320" i="112"/>
  <c r="Z320" i="112"/>
  <c r="AA320" i="112"/>
  <c r="AD320" i="112"/>
  <c r="Y321" i="112"/>
  <c r="Z321" i="112"/>
  <c r="AA321" i="112"/>
  <c r="AD321" i="112"/>
  <c r="Y322" i="112"/>
  <c r="Z322" i="112"/>
  <c r="AA322" i="112"/>
  <c r="AD322" i="112"/>
  <c r="Y323" i="112"/>
  <c r="Z323" i="112"/>
  <c r="AA323" i="112"/>
  <c r="AD323" i="112"/>
  <c r="Y324" i="112"/>
  <c r="Z324" i="112"/>
  <c r="AA324" i="112"/>
  <c r="AD324" i="112"/>
  <c r="Y325" i="112"/>
  <c r="Z325" i="112"/>
  <c r="AA325" i="112"/>
  <c r="AD325" i="112"/>
  <c r="Y326" i="112"/>
  <c r="AA326" i="112" s="1"/>
  <c r="Z326" i="112"/>
  <c r="AD326" i="112"/>
  <c r="Y327" i="112"/>
  <c r="AA327" i="112" s="1"/>
  <c r="Z327" i="112"/>
  <c r="AD327" i="112"/>
  <c r="Y328" i="112"/>
  <c r="AA328" i="112" s="1"/>
  <c r="Z328" i="112"/>
  <c r="AD328" i="112"/>
  <c r="Y329" i="112"/>
  <c r="AA329" i="112" s="1"/>
  <c r="Z329" i="112"/>
  <c r="AD329" i="112"/>
  <c r="Y330" i="112"/>
  <c r="Z330" i="112"/>
  <c r="AD330" i="112"/>
  <c r="Y331" i="112"/>
  <c r="Z331" i="112"/>
  <c r="AD331" i="112"/>
  <c r="Y332" i="112"/>
  <c r="Z332" i="112"/>
  <c r="AD332" i="112"/>
  <c r="Y333" i="112"/>
  <c r="Z333" i="112"/>
  <c r="AA333" i="112"/>
  <c r="AD333" i="112"/>
  <c r="Y334" i="112"/>
  <c r="Z334" i="112"/>
  <c r="AA334" i="112"/>
  <c r="AD334" i="112"/>
  <c r="Y335" i="112"/>
  <c r="Z335" i="112"/>
  <c r="AA335" i="112"/>
  <c r="AD335" i="112"/>
  <c r="Y336" i="112"/>
  <c r="Z336" i="112"/>
  <c r="AA336" i="112"/>
  <c r="AD336" i="112"/>
  <c r="Y337" i="112"/>
  <c r="Z337" i="112"/>
  <c r="AA337" i="112"/>
  <c r="AD337" i="112"/>
  <c r="Y338" i="112"/>
  <c r="Z338" i="112"/>
  <c r="AA338" i="112"/>
  <c r="AD338" i="112"/>
  <c r="Y339" i="112"/>
  <c r="Z339" i="112"/>
  <c r="AA339" i="112"/>
  <c r="AD339" i="112"/>
  <c r="Y340" i="112"/>
  <c r="Z340" i="112"/>
  <c r="AA340" i="112"/>
  <c r="AD340" i="112"/>
  <c r="Y341" i="112"/>
  <c r="Z341" i="112"/>
  <c r="AA341" i="112"/>
  <c r="AD341" i="112"/>
  <c r="Y342" i="112"/>
  <c r="Z342" i="112"/>
  <c r="AA342" i="112"/>
  <c r="AD342" i="112"/>
  <c r="Y343" i="112"/>
  <c r="Z343" i="112"/>
  <c r="AA343" i="112"/>
  <c r="AD343" i="112"/>
  <c r="AA2" i="112"/>
  <c r="Z2" i="112"/>
  <c r="AD2" i="112"/>
  <c r="Y2" i="112"/>
  <c r="H80" i="112"/>
  <c r="H79" i="112"/>
  <c r="H329" i="112"/>
  <c r="H328" i="112"/>
  <c r="H327" i="112"/>
  <c r="H326" i="112"/>
  <c r="H308" i="112"/>
  <c r="H309" i="112"/>
  <c r="H310" i="112"/>
  <c r="H311" i="112"/>
  <c r="H312" i="112"/>
  <c r="H313" i="112"/>
  <c r="H314" i="112"/>
  <c r="H315" i="112"/>
  <c r="H316" i="112"/>
  <c r="H317" i="112"/>
  <c r="H318" i="112"/>
  <c r="H319" i="112"/>
  <c r="H320" i="112"/>
  <c r="H321" i="112"/>
  <c r="H322" i="112"/>
  <c r="H323" i="112"/>
  <c r="H307" i="112"/>
  <c r="H251" i="112"/>
  <c r="H252" i="112"/>
  <c r="H253" i="112"/>
  <c r="H254" i="112"/>
  <c r="H255" i="112"/>
  <c r="H256" i="112"/>
  <c r="H257" i="112"/>
  <c r="H258" i="112"/>
  <c r="H259" i="112"/>
  <c r="H260" i="112"/>
  <c r="H261" i="112"/>
  <c r="H262" i="112"/>
  <c r="H263" i="112"/>
  <c r="H264" i="112"/>
  <c r="H265" i="112"/>
  <c r="H266" i="112"/>
  <c r="H267" i="112"/>
  <c r="H268" i="112"/>
  <c r="H269" i="112"/>
  <c r="H270" i="112"/>
  <c r="H271" i="112"/>
  <c r="H272" i="112"/>
  <c r="H273" i="112"/>
  <c r="H274" i="112"/>
  <c r="H275" i="112"/>
  <c r="H276" i="112"/>
  <c r="H277" i="112"/>
  <c r="H278" i="112"/>
  <c r="H279" i="112"/>
  <c r="H280" i="112"/>
  <c r="H281" i="112"/>
  <c r="H282" i="112"/>
  <c r="H283" i="112"/>
  <c r="H284" i="112"/>
  <c r="H285" i="112"/>
  <c r="H286" i="112"/>
  <c r="H287" i="112"/>
  <c r="H288" i="112"/>
  <c r="H289" i="112"/>
  <c r="H290" i="112"/>
  <c r="H291" i="112"/>
  <c r="H292" i="112"/>
  <c r="H293" i="112"/>
  <c r="H294" i="112"/>
  <c r="H295" i="112"/>
  <c r="H296" i="112"/>
  <c r="H297" i="112"/>
  <c r="H298" i="112"/>
  <c r="H299" i="112"/>
  <c r="H300" i="112"/>
  <c r="H301" i="112"/>
  <c r="H302" i="112"/>
  <c r="H303" i="112"/>
  <c r="H304" i="112"/>
  <c r="H250" i="112"/>
  <c r="H232" i="112"/>
  <c r="H233" i="112"/>
  <c r="H234" i="112"/>
  <c r="H235" i="112"/>
  <c r="H236" i="112"/>
  <c r="H237" i="112"/>
  <c r="H238" i="112"/>
  <c r="H239" i="112"/>
  <c r="H240" i="112"/>
  <c r="H241" i="112"/>
  <c r="H242" i="112"/>
  <c r="H243" i="112"/>
  <c r="H244" i="112"/>
  <c r="H245" i="112"/>
  <c r="H246" i="112"/>
  <c r="H247" i="112"/>
  <c r="H231" i="112"/>
  <c r="H213" i="112"/>
  <c r="H214" i="112"/>
  <c r="H215" i="112"/>
  <c r="H216" i="112"/>
  <c r="H217" i="112"/>
  <c r="H218" i="112"/>
  <c r="H219" i="112"/>
  <c r="H220" i="112"/>
  <c r="H221" i="112"/>
  <c r="H222" i="112"/>
  <c r="H223" i="112"/>
  <c r="H225" i="112"/>
  <c r="H226" i="112"/>
  <c r="H227" i="112"/>
  <c r="H228" i="112"/>
  <c r="H212" i="112"/>
  <c r="H81" i="112"/>
  <c r="H82" i="112"/>
  <c r="H83" i="112"/>
  <c r="H84" i="112"/>
  <c r="H85" i="112"/>
  <c r="H87" i="112"/>
  <c r="H88" i="112"/>
  <c r="H89" i="112"/>
  <c r="H90" i="112"/>
  <c r="H91" i="112"/>
  <c r="H92" i="112"/>
  <c r="H93" i="112"/>
  <c r="H94" i="112"/>
  <c r="H95" i="112"/>
  <c r="H96" i="112"/>
  <c r="H97" i="112"/>
  <c r="H98" i="112"/>
  <c r="H99" i="112"/>
  <c r="H100" i="112"/>
  <c r="H101" i="112"/>
  <c r="H103" i="112"/>
  <c r="H104" i="112"/>
  <c r="H105" i="112"/>
  <c r="H106" i="112"/>
  <c r="H108" i="112"/>
  <c r="H109" i="112"/>
  <c r="H110" i="112"/>
  <c r="H111" i="112"/>
  <c r="H112" i="112"/>
  <c r="H113" i="112"/>
  <c r="H114" i="112"/>
  <c r="H116" i="112"/>
  <c r="H117" i="112"/>
  <c r="H118" i="112"/>
  <c r="H119" i="112"/>
  <c r="H121" i="112"/>
  <c r="H122" i="112"/>
  <c r="H123" i="112"/>
  <c r="H124" i="112"/>
  <c r="H125" i="112"/>
  <c r="H126" i="112"/>
  <c r="H127" i="112"/>
  <c r="H128" i="112"/>
  <c r="H129" i="112"/>
  <c r="H130" i="112"/>
  <c r="H131" i="112"/>
  <c r="H133" i="112"/>
  <c r="H134" i="112"/>
  <c r="H135" i="112"/>
  <c r="H136" i="112"/>
  <c r="H137" i="112"/>
  <c r="H138" i="112"/>
  <c r="H139" i="112"/>
  <c r="H140" i="112"/>
  <c r="H141" i="112"/>
  <c r="H142" i="112"/>
  <c r="H143" i="112"/>
  <c r="H144" i="112"/>
  <c r="H146" i="112"/>
  <c r="H147" i="112"/>
  <c r="H148" i="112"/>
  <c r="H149" i="112"/>
  <c r="H150" i="112"/>
  <c r="H151" i="112"/>
  <c r="H152" i="112"/>
  <c r="H153" i="112"/>
  <c r="H155" i="112"/>
  <c r="H156" i="112"/>
  <c r="H157" i="112"/>
  <c r="H158" i="112"/>
  <c r="H159" i="112"/>
  <c r="H160" i="112"/>
  <c r="H161" i="112"/>
  <c r="H162" i="112"/>
  <c r="H163" i="112"/>
  <c r="H165" i="112"/>
  <c r="H166" i="112"/>
  <c r="H167" i="112"/>
  <c r="H168" i="112"/>
  <c r="H169" i="112"/>
  <c r="H170" i="112"/>
  <c r="H172" i="112"/>
  <c r="H173" i="112"/>
  <c r="H174" i="112"/>
  <c r="H175" i="112"/>
  <c r="H176" i="112"/>
  <c r="H177" i="112"/>
  <c r="H178" i="112"/>
  <c r="H179" i="112"/>
  <c r="H180" i="112"/>
  <c r="H182" i="112"/>
  <c r="H183" i="112"/>
  <c r="H184" i="112"/>
  <c r="H185" i="112"/>
  <c r="H186" i="112"/>
  <c r="H187" i="112"/>
  <c r="H188" i="112"/>
  <c r="H189" i="112"/>
  <c r="H190" i="112"/>
  <c r="H191" i="112"/>
  <c r="H192" i="112"/>
  <c r="H199" i="112"/>
  <c r="H200" i="112"/>
  <c r="H201" i="112"/>
  <c r="H202" i="112"/>
  <c r="H203" i="112"/>
  <c r="H204" i="112"/>
  <c r="H207" i="112"/>
  <c r="H208" i="112"/>
  <c r="H209" i="112"/>
  <c r="H61" i="112"/>
  <c r="H62" i="112"/>
  <c r="H63" i="112"/>
  <c r="H64" i="112"/>
  <c r="H65" i="112"/>
  <c r="H66" i="112"/>
  <c r="H67" i="112"/>
  <c r="H68" i="112"/>
  <c r="H69" i="112"/>
  <c r="H70" i="112"/>
  <c r="H71" i="112"/>
  <c r="H72" i="112"/>
  <c r="H73" i="112"/>
  <c r="H74" i="112"/>
  <c r="H75" i="112"/>
  <c r="H76" i="112"/>
  <c r="H60" i="112"/>
  <c r="H42" i="112"/>
  <c r="H43" i="112"/>
  <c r="H44" i="112"/>
  <c r="H45" i="112"/>
  <c r="H46" i="112"/>
  <c r="H47" i="112"/>
  <c r="H48" i="112"/>
  <c r="H49" i="112"/>
  <c r="H50" i="112"/>
  <c r="H51" i="112"/>
  <c r="H52" i="112"/>
  <c r="H53" i="112"/>
  <c r="H54" i="112"/>
  <c r="H55" i="112"/>
  <c r="H56" i="112"/>
  <c r="H57" i="112"/>
  <c r="H23" i="112"/>
  <c r="H24" i="112"/>
  <c r="H25" i="112"/>
  <c r="H26" i="112"/>
  <c r="H27" i="112"/>
  <c r="H28" i="112"/>
  <c r="H29" i="112"/>
  <c r="H30" i="112"/>
  <c r="H31" i="112"/>
  <c r="H32" i="112"/>
  <c r="H33" i="112"/>
  <c r="H34" i="112"/>
  <c r="H35" i="112"/>
  <c r="H36" i="112"/>
  <c r="H37" i="112"/>
  <c r="H38" i="112"/>
  <c r="H22" i="112"/>
  <c r="H4" i="112"/>
  <c r="H5" i="112"/>
  <c r="H6" i="112"/>
  <c r="H7" i="112"/>
  <c r="H8" i="112"/>
  <c r="H9" i="112"/>
  <c r="H10" i="112"/>
  <c r="H11" i="112"/>
  <c r="H12" i="112"/>
  <c r="H13" i="112"/>
  <c r="H14" i="112"/>
  <c r="H15" i="112"/>
  <c r="H16" i="112"/>
  <c r="H17" i="112"/>
  <c r="H18" i="112"/>
  <c r="H19" i="112"/>
  <c r="H3" i="112"/>
  <c r="AB6" i="112" l="1"/>
  <c r="AB47" i="112"/>
  <c r="AB54" i="112"/>
  <c r="AB31" i="112"/>
  <c r="AB2" i="112"/>
  <c r="AB141" i="112"/>
  <c r="AB303" i="112"/>
  <c r="AB131" i="112"/>
  <c r="AB36" i="112"/>
  <c r="AB298" i="112"/>
  <c r="AB18" i="112"/>
  <c r="AB17" i="112"/>
  <c r="AB89" i="112"/>
  <c r="AB110" i="112"/>
  <c r="AB159" i="112"/>
  <c r="AB99" i="112"/>
  <c r="AB62" i="112"/>
  <c r="AB84" i="112"/>
  <c r="AB80" i="112"/>
  <c r="AB293" i="112"/>
  <c r="AB128" i="112"/>
  <c r="AB113" i="112"/>
  <c r="AB92" i="112"/>
  <c r="AB104" i="112"/>
  <c r="AB97" i="112"/>
  <c r="AB83" i="112"/>
  <c r="AB8" i="112"/>
  <c r="AB150" i="112"/>
  <c r="AB123" i="112"/>
  <c r="AB75" i="112"/>
  <c r="AB37" i="112"/>
  <c r="AB105" i="112"/>
  <c r="AB91" i="112"/>
  <c r="AB77" i="112"/>
  <c r="AB10" i="112"/>
  <c r="AB208" i="112"/>
  <c r="AB201" i="112"/>
  <c r="AB109" i="112"/>
  <c r="AB119" i="112"/>
  <c r="AB43" i="112"/>
  <c r="AB7" i="112"/>
  <c r="AB49" i="112"/>
  <c r="AB96" i="112"/>
  <c r="AB35" i="112"/>
  <c r="AB95" i="112"/>
  <c r="AB29" i="112"/>
  <c r="AB343" i="112"/>
  <c r="AB338" i="112"/>
  <c r="AB333" i="112"/>
  <c r="AB127" i="112"/>
  <c r="AB82" i="112"/>
  <c r="AB61" i="112"/>
  <c r="AB34" i="112"/>
  <c r="AB39" i="112"/>
  <c r="H229" i="112"/>
  <c r="AB88" i="112"/>
  <c r="AB60" i="112"/>
  <c r="AB27" i="112"/>
  <c r="AB9" i="112"/>
  <c r="AB163" i="112"/>
  <c r="AB64" i="112"/>
  <c r="AB137" i="112"/>
  <c r="AB124" i="112"/>
  <c r="AB58" i="112"/>
  <c r="AB63" i="112"/>
  <c r="AB19" i="112"/>
  <c r="AB13" i="112"/>
  <c r="AB246" i="112"/>
  <c r="AB118" i="112"/>
  <c r="AB93" i="112"/>
  <c r="AB87" i="112"/>
  <c r="AB23" i="112"/>
  <c r="AB12" i="112"/>
  <c r="AB50" i="112"/>
  <c r="AB5" i="112"/>
  <c r="AB172" i="112"/>
  <c r="AB70" i="112"/>
  <c r="AB65" i="112"/>
  <c r="AB28" i="112"/>
  <c r="AB22" i="112"/>
  <c r="AB11" i="112"/>
  <c r="AB33" i="112"/>
  <c r="AB44" i="112"/>
  <c r="AB38" i="112"/>
  <c r="AB66" i="112"/>
  <c r="AB228" i="112"/>
  <c r="AB223" i="112"/>
  <c r="AB341" i="112"/>
  <c r="AB309" i="112"/>
  <c r="AB74" i="112"/>
  <c r="AB32" i="112"/>
  <c r="AB16" i="112"/>
  <c r="AB324" i="112"/>
  <c r="AB319" i="112"/>
  <c r="AB314" i="112"/>
  <c r="AB211" i="112"/>
  <c r="AB204" i="112"/>
  <c r="AB199" i="112"/>
  <c r="AB114" i="112"/>
  <c r="AB73" i="112"/>
  <c r="AB68" i="112"/>
  <c r="AB15" i="112"/>
  <c r="AB329" i="112"/>
  <c r="AB248" i="112"/>
  <c r="AB42" i="112"/>
  <c r="AB323" i="112"/>
  <c r="AB318" i="112"/>
  <c r="AB226" i="112"/>
  <c r="AB25" i="112"/>
  <c r="AB334" i="112"/>
  <c r="AB168" i="112"/>
  <c r="AB100" i="112"/>
  <c r="AB41" i="112"/>
  <c r="AB30" i="112"/>
  <c r="AB301" i="112"/>
  <c r="AB296" i="112"/>
  <c r="AB291" i="112"/>
  <c r="AB51" i="112"/>
  <c r="AB46" i="112"/>
  <c r="AB40" i="112"/>
  <c r="AB24" i="112"/>
  <c r="AB76" i="112"/>
  <c r="AB26" i="112"/>
  <c r="AB14" i="112"/>
  <c r="H248" i="112"/>
  <c r="AB288" i="112"/>
  <c r="AB283" i="112"/>
  <c r="AB278" i="112"/>
  <c r="AB273" i="112"/>
  <c r="AB268" i="112"/>
  <c r="AB263" i="112"/>
  <c r="AB258" i="112"/>
  <c r="AB253" i="112"/>
  <c r="AB243" i="112"/>
  <c r="AB238" i="112"/>
  <c r="AB233" i="112"/>
  <c r="AB218" i="112"/>
  <c r="AB213" i="112"/>
  <c r="AB190" i="112"/>
  <c r="AB185" i="112"/>
  <c r="AB179" i="112"/>
  <c r="AB174" i="112"/>
  <c r="AB162" i="112"/>
  <c r="AB157" i="112"/>
  <c r="AB151" i="112"/>
  <c r="AB140" i="112"/>
  <c r="AB135" i="112"/>
  <c r="AB129" i="112"/>
  <c r="AB112" i="112"/>
  <c r="AB106" i="112"/>
  <c r="AB90" i="112"/>
  <c r="AB55" i="112"/>
  <c r="AB69" i="112"/>
  <c r="AB4" i="112"/>
  <c r="AB313" i="112"/>
  <c r="AB78" i="112"/>
  <c r="AB59" i="112"/>
  <c r="AB45" i="112"/>
  <c r="AB302" i="112"/>
  <c r="AB297" i="112"/>
  <c r="AB292" i="112"/>
  <c r="AB287" i="112"/>
  <c r="AB282" i="112"/>
  <c r="AB277" i="112"/>
  <c r="AB272" i="112"/>
  <c r="AB267" i="112"/>
  <c r="AB262" i="112"/>
  <c r="AB257" i="112"/>
  <c r="AB252" i="112"/>
  <c r="AB247" i="112"/>
  <c r="AB242" i="112"/>
  <c r="AB237" i="112"/>
  <c r="AB232" i="112"/>
  <c r="AB227" i="112"/>
  <c r="AB222" i="112"/>
  <c r="AB217" i="112"/>
  <c r="AB212" i="112"/>
  <c r="AB207" i="112"/>
  <c r="AB200" i="112"/>
  <c r="AB189" i="112"/>
  <c r="AB184" i="112"/>
  <c r="AB178" i="112"/>
  <c r="AB173" i="112"/>
  <c r="AB167" i="112"/>
  <c r="AB161" i="112"/>
  <c r="AB156" i="112"/>
  <c r="AB144" i="112"/>
  <c r="AB139" i="112"/>
  <c r="AB134" i="112"/>
  <c r="AB117" i="112"/>
  <c r="AB111" i="112"/>
  <c r="AB94" i="112"/>
  <c r="H39" i="112"/>
  <c r="AB342" i="112"/>
  <c r="AB337" i="112"/>
  <c r="AB327" i="112"/>
  <c r="AB322" i="112"/>
  <c r="AB317" i="112"/>
  <c r="AB312" i="112"/>
  <c r="AB307" i="112"/>
  <c r="AB155" i="112"/>
  <c r="AB133" i="112"/>
  <c r="AB308" i="112"/>
  <c r="H324" i="112"/>
  <c r="AB286" i="112"/>
  <c r="AB281" i="112"/>
  <c r="AB276" i="112"/>
  <c r="AB271" i="112"/>
  <c r="AB266" i="112"/>
  <c r="AB261" i="112"/>
  <c r="AB256" i="112"/>
  <c r="AB251" i="112"/>
  <c r="AB241" i="112"/>
  <c r="AB236" i="112"/>
  <c r="AB231" i="112"/>
  <c r="AB221" i="112"/>
  <c r="AB216" i="112"/>
  <c r="AB188" i="112"/>
  <c r="AB183" i="112"/>
  <c r="AB177" i="112"/>
  <c r="AB166" i="112"/>
  <c r="AB160" i="112"/>
  <c r="AB149" i="112"/>
  <c r="AB143" i="112"/>
  <c r="AB138" i="112"/>
  <c r="AB122" i="112"/>
  <c r="AB116" i="112"/>
  <c r="AB98" i="112"/>
  <c r="AB72" i="112"/>
  <c r="AB67" i="112"/>
  <c r="AB53" i="112"/>
  <c r="AB336" i="112"/>
  <c r="AB326" i="112"/>
  <c r="AB321" i="112"/>
  <c r="AB316" i="112"/>
  <c r="AB311" i="112"/>
  <c r="AB48" i="112"/>
  <c r="AB21" i="112"/>
  <c r="H77" i="112"/>
  <c r="AB305" i="112"/>
  <c r="AB300" i="112"/>
  <c r="AB295" i="112"/>
  <c r="AB290" i="112"/>
  <c r="AB285" i="112"/>
  <c r="AB280" i="112"/>
  <c r="AB275" i="112"/>
  <c r="AB270" i="112"/>
  <c r="AB265" i="112"/>
  <c r="AB260" i="112"/>
  <c r="AB255" i="112"/>
  <c r="AB250" i="112"/>
  <c r="AB245" i="112"/>
  <c r="AB240" i="112"/>
  <c r="AB235" i="112"/>
  <c r="AB230" i="112"/>
  <c r="AB225" i="112"/>
  <c r="AB220" i="112"/>
  <c r="AB215" i="112"/>
  <c r="AB210" i="112"/>
  <c r="AB203" i="112"/>
  <c r="AB192" i="112"/>
  <c r="AB187" i="112"/>
  <c r="AB182" i="112"/>
  <c r="AB176" i="112"/>
  <c r="AB170" i="112"/>
  <c r="AB165" i="112"/>
  <c r="AB153" i="112"/>
  <c r="AB148" i="112"/>
  <c r="AB142" i="112"/>
  <c r="AB126" i="112"/>
  <c r="AB121" i="112"/>
  <c r="AB103" i="112"/>
  <c r="AB81" i="112"/>
  <c r="AB71" i="112"/>
  <c r="AB57" i="112"/>
  <c r="AB52" i="112"/>
  <c r="AB340" i="112"/>
  <c r="AB335" i="112"/>
  <c r="AB325" i="112"/>
  <c r="AB320" i="112"/>
  <c r="AB315" i="112"/>
  <c r="AB310" i="112"/>
  <c r="AB20" i="112"/>
  <c r="AB304" i="112"/>
  <c r="AB299" i="112"/>
  <c r="AB294" i="112"/>
  <c r="AB289" i="112"/>
  <c r="AB284" i="112"/>
  <c r="AB279" i="112"/>
  <c r="AB274" i="112"/>
  <c r="AB269" i="112"/>
  <c r="AB264" i="112"/>
  <c r="AB259" i="112"/>
  <c r="AB254" i="112"/>
  <c r="AB249" i="112"/>
  <c r="AB244" i="112"/>
  <c r="AB239" i="112"/>
  <c r="AB234" i="112"/>
  <c r="AB229" i="112"/>
  <c r="AB219" i="112"/>
  <c r="AB214" i="112"/>
  <c r="AB209" i="112"/>
  <c r="AB202" i="112"/>
  <c r="AB191" i="112"/>
  <c r="AB186" i="112"/>
  <c r="AB180" i="112"/>
  <c r="AB175" i="112"/>
  <c r="AB169" i="112"/>
  <c r="AB158" i="112"/>
  <c r="AB152" i="112"/>
  <c r="AB147" i="112"/>
  <c r="AB136" i="112"/>
  <c r="AB130" i="112"/>
  <c r="AB125" i="112"/>
  <c r="AB108" i="112"/>
  <c r="AB101" i="112"/>
  <c r="AB85" i="112"/>
  <c r="AB56" i="112"/>
  <c r="H210" i="112"/>
  <c r="H305" i="112"/>
  <c r="AB328" i="112"/>
  <c r="AB339" i="112"/>
  <c r="AB146" i="112"/>
  <c r="AB79" i="112"/>
  <c r="AB224" i="112"/>
  <c r="AB3" i="112"/>
  <c r="H20" i="112"/>
  <c r="N210" i="112"/>
  <c r="M210" i="112"/>
  <c r="L210" i="112"/>
  <c r="N209" i="112"/>
  <c r="M209" i="112"/>
  <c r="L209" i="112"/>
  <c r="N208" i="112"/>
  <c r="M208" i="112"/>
  <c r="L208" i="112"/>
  <c r="N207" i="112"/>
  <c r="M207" i="112"/>
  <c r="L207" i="112"/>
  <c r="N204" i="112"/>
  <c r="M204" i="112"/>
  <c r="L204" i="112"/>
  <c r="N203" i="112"/>
  <c r="M203" i="112"/>
  <c r="L203" i="112"/>
  <c r="N202" i="112"/>
  <c r="M202" i="112"/>
  <c r="L202" i="112"/>
  <c r="N201" i="112"/>
  <c r="M201" i="112"/>
  <c r="L201" i="112"/>
  <c r="N200" i="112"/>
  <c r="M200" i="112"/>
  <c r="L200" i="112"/>
  <c r="N199" i="112"/>
  <c r="M199" i="112"/>
  <c r="L199" i="112"/>
  <c r="N192" i="112"/>
  <c r="M192" i="112"/>
  <c r="L192" i="112"/>
  <c r="N191" i="112"/>
  <c r="M191" i="112"/>
  <c r="L191" i="112"/>
  <c r="N190" i="112"/>
  <c r="M190" i="112"/>
  <c r="L190" i="112"/>
  <c r="N189" i="112"/>
  <c r="M189" i="112"/>
  <c r="L189" i="112"/>
  <c r="N188" i="112"/>
  <c r="M188" i="112"/>
  <c r="L188" i="112"/>
  <c r="N187" i="112"/>
  <c r="M187" i="112"/>
  <c r="L187" i="112"/>
  <c r="N186" i="112"/>
  <c r="M186" i="112"/>
  <c r="L186" i="112"/>
  <c r="N185" i="112"/>
  <c r="M185" i="112"/>
  <c r="L185" i="112"/>
  <c r="N184" i="112"/>
  <c r="M184" i="112"/>
  <c r="L184" i="112"/>
  <c r="N183" i="112"/>
  <c r="M183" i="112"/>
  <c r="L183" i="112"/>
  <c r="N182" i="112"/>
  <c r="M182" i="112"/>
  <c r="L182" i="112"/>
  <c r="N180" i="112"/>
  <c r="M180" i="112"/>
  <c r="L180" i="112"/>
  <c r="N179" i="112"/>
  <c r="M179" i="112"/>
  <c r="L179" i="112"/>
  <c r="N178" i="112"/>
  <c r="M178" i="112"/>
  <c r="L178" i="112"/>
  <c r="N177" i="112"/>
  <c r="M177" i="112"/>
  <c r="L177" i="112"/>
  <c r="N176" i="112"/>
  <c r="M176" i="112"/>
  <c r="L176" i="112"/>
  <c r="N175" i="112"/>
  <c r="M175" i="112"/>
  <c r="L175" i="112"/>
  <c r="N174" i="112"/>
  <c r="M174" i="112"/>
  <c r="L174" i="112"/>
  <c r="N173" i="112"/>
  <c r="M173" i="112"/>
  <c r="L173" i="112"/>
  <c r="N172" i="112"/>
  <c r="M172" i="112"/>
  <c r="L172" i="112"/>
  <c r="N170" i="112"/>
  <c r="L170" i="112"/>
  <c r="M170" i="112"/>
  <c r="N169" i="112"/>
  <c r="L169" i="112"/>
  <c r="M169" i="112"/>
  <c r="N168" i="112"/>
  <c r="L168" i="112"/>
  <c r="M168" i="112"/>
  <c r="N167" i="112"/>
  <c r="L167" i="112"/>
  <c r="M167" i="112"/>
  <c r="N166" i="112"/>
  <c r="M166" i="112"/>
  <c r="L166" i="112"/>
  <c r="N165" i="112"/>
  <c r="M165" i="112"/>
  <c r="L165" i="112"/>
  <c r="N163" i="112"/>
  <c r="L163" i="112"/>
  <c r="M163" i="112"/>
  <c r="N162" i="112"/>
  <c r="L162" i="112"/>
  <c r="M162" i="112"/>
  <c r="N161" i="112"/>
  <c r="L161" i="112"/>
  <c r="M161" i="112"/>
  <c r="N160" i="112"/>
  <c r="L160" i="112"/>
  <c r="M160" i="112"/>
  <c r="N159" i="112"/>
  <c r="L159" i="112"/>
  <c r="M159" i="112"/>
  <c r="N158" i="112"/>
  <c r="M158" i="112"/>
  <c r="L158" i="112"/>
  <c r="N157" i="112"/>
  <c r="L157" i="112"/>
  <c r="M157" i="112"/>
  <c r="N156" i="112"/>
  <c r="M156" i="112"/>
  <c r="L156" i="112"/>
  <c r="N155" i="112"/>
  <c r="M155" i="112"/>
  <c r="L155" i="112"/>
  <c r="M153" i="112"/>
  <c r="L153" i="112"/>
  <c r="N153" i="112"/>
  <c r="N152" i="112"/>
  <c r="L152" i="112"/>
  <c r="M152" i="112"/>
  <c r="N151" i="112"/>
  <c r="L151" i="112"/>
  <c r="M151" i="112"/>
  <c r="N150" i="112"/>
  <c r="L150" i="112"/>
  <c r="M150" i="112"/>
  <c r="N149" i="112"/>
  <c r="L149" i="112"/>
  <c r="M149" i="112"/>
  <c r="N148" i="112"/>
  <c r="L148" i="112"/>
  <c r="M148" i="112"/>
  <c r="N147" i="112"/>
  <c r="M147" i="112"/>
  <c r="L147" i="112"/>
  <c r="N146" i="112"/>
  <c r="M146" i="112"/>
  <c r="L146" i="112"/>
  <c r="M144" i="112"/>
  <c r="L144" i="112"/>
  <c r="N144" i="112"/>
  <c r="M143" i="112"/>
  <c r="L143" i="112"/>
  <c r="N143" i="112"/>
  <c r="M142" i="112"/>
  <c r="L142" i="112"/>
  <c r="N142" i="112"/>
  <c r="M141" i="112"/>
  <c r="L141" i="112"/>
  <c r="N141" i="112"/>
  <c r="N140" i="112"/>
  <c r="M140" i="112"/>
  <c r="L140" i="112"/>
  <c r="M139" i="112"/>
  <c r="L139" i="112"/>
  <c r="N139" i="112"/>
  <c r="N138" i="112"/>
  <c r="L138" i="112"/>
  <c r="M138" i="112"/>
  <c r="N137" i="112"/>
  <c r="L137" i="112"/>
  <c r="M137" i="112"/>
  <c r="M136" i="112"/>
  <c r="L136" i="112"/>
  <c r="N136" i="112"/>
  <c r="M135" i="112"/>
  <c r="L135" i="112"/>
  <c r="N135" i="112"/>
  <c r="N134" i="112"/>
  <c r="M134" i="112"/>
  <c r="L134" i="112"/>
  <c r="N133" i="112"/>
  <c r="M133" i="112"/>
  <c r="L133" i="112"/>
  <c r="M131" i="112"/>
  <c r="L131" i="112"/>
  <c r="N131" i="112"/>
  <c r="M130" i="112"/>
  <c r="L130" i="112"/>
  <c r="N130" i="112"/>
  <c r="M129" i="112"/>
  <c r="L129" i="112"/>
  <c r="N129" i="112"/>
  <c r="N128" i="112"/>
  <c r="L128" i="112"/>
  <c r="M128" i="112"/>
  <c r="N127" i="112"/>
  <c r="L127" i="112"/>
  <c r="M127" i="112"/>
  <c r="N126" i="112"/>
  <c r="M126" i="112"/>
  <c r="L126" i="112"/>
  <c r="N125" i="112"/>
  <c r="M125" i="112"/>
  <c r="L125" i="112"/>
  <c r="M124" i="112"/>
  <c r="L124" i="112"/>
  <c r="N124" i="112"/>
  <c r="M123" i="112"/>
  <c r="L123" i="112"/>
  <c r="N123" i="112"/>
  <c r="N122" i="112"/>
  <c r="M122" i="112"/>
  <c r="L122" i="112"/>
  <c r="N121" i="112"/>
  <c r="M121" i="112"/>
  <c r="L121" i="112"/>
  <c r="M119" i="112"/>
  <c r="L119" i="112"/>
  <c r="N119" i="112"/>
  <c r="M118" i="112"/>
  <c r="L118" i="112"/>
  <c r="N118" i="112"/>
  <c r="N117" i="112"/>
  <c r="M117" i="112"/>
  <c r="L117" i="112"/>
  <c r="N116" i="112"/>
  <c r="M116" i="112"/>
  <c r="L116" i="112"/>
  <c r="M114" i="112"/>
  <c r="L114" i="112"/>
  <c r="N114" i="112"/>
  <c r="N113" i="112"/>
  <c r="M113" i="112"/>
  <c r="L113" i="112"/>
  <c r="N112" i="112"/>
  <c r="M112" i="112"/>
  <c r="L112" i="112"/>
  <c r="M111" i="112"/>
  <c r="L111" i="112"/>
  <c r="N111" i="112"/>
  <c r="M110" i="112"/>
  <c r="L110" i="112"/>
  <c r="N110" i="112"/>
  <c r="N109" i="112"/>
  <c r="M109" i="112"/>
  <c r="L109" i="112"/>
  <c r="N108" i="112"/>
  <c r="M108" i="112"/>
  <c r="L108" i="112"/>
  <c r="N106" i="112"/>
  <c r="M106" i="112"/>
  <c r="L106" i="112"/>
  <c r="N105" i="112"/>
  <c r="M105" i="112"/>
  <c r="L105" i="112"/>
  <c r="N104" i="112"/>
  <c r="M104" i="112"/>
  <c r="L104" i="112"/>
  <c r="N103" i="112"/>
  <c r="M103" i="112"/>
  <c r="L103" i="112"/>
  <c r="N101" i="112"/>
  <c r="M101" i="112"/>
  <c r="L101" i="112"/>
  <c r="M100" i="112"/>
  <c r="L100" i="112"/>
  <c r="N100" i="112"/>
  <c r="M99" i="112"/>
  <c r="L99" i="112"/>
  <c r="N99" i="112"/>
  <c r="M98" i="112"/>
  <c r="L98" i="112"/>
  <c r="N98" i="112"/>
  <c r="M97" i="112"/>
  <c r="L97" i="112"/>
  <c r="N97" i="112"/>
  <c r="M96" i="112"/>
  <c r="L96" i="112"/>
  <c r="N96" i="112"/>
  <c r="N95" i="112"/>
  <c r="M95" i="112"/>
  <c r="L95" i="112"/>
  <c r="M94" i="112"/>
  <c r="L94" i="112"/>
  <c r="N94" i="112"/>
  <c r="M93" i="112"/>
  <c r="L93" i="112"/>
  <c r="N93" i="112"/>
  <c r="M92" i="112"/>
  <c r="L92" i="112"/>
  <c r="N92" i="112"/>
  <c r="M91" i="112"/>
  <c r="L91" i="112"/>
  <c r="N91" i="112"/>
  <c r="M90" i="112"/>
  <c r="L90" i="112"/>
  <c r="N90" i="112"/>
  <c r="M89" i="112"/>
  <c r="L89" i="112"/>
  <c r="N89" i="112"/>
  <c r="N88" i="112"/>
  <c r="M88" i="112"/>
  <c r="L88" i="112"/>
  <c r="N87" i="112"/>
  <c r="M87" i="112"/>
  <c r="L87" i="112"/>
  <c r="M85" i="112"/>
  <c r="L85" i="112"/>
  <c r="N85" i="112"/>
  <c r="N84" i="112"/>
  <c r="M84" i="112"/>
  <c r="L84" i="112"/>
  <c r="N83" i="112"/>
  <c r="M83" i="112"/>
  <c r="L83" i="112"/>
  <c r="M82" i="112"/>
  <c r="L82" i="112"/>
  <c r="N82" i="112"/>
  <c r="M81" i="112"/>
  <c r="L81" i="112"/>
  <c r="N81" i="112"/>
  <c r="N80" i="112"/>
  <c r="M80" i="112"/>
  <c r="L80" i="112"/>
  <c r="N79" i="112"/>
  <c r="M79" i="112"/>
  <c r="L79" i="112"/>
  <c r="N78" i="112"/>
  <c r="M78" i="112"/>
  <c r="L78" i="112"/>
  <c r="O21" i="111" l="1"/>
  <c r="P332" i="112" l="1"/>
  <c r="P331" i="112"/>
  <c r="P330" i="112"/>
  <c r="M333" i="112"/>
  <c r="N333" i="112"/>
  <c r="L334" i="112"/>
  <c r="M334" i="112"/>
  <c r="N334" i="112"/>
  <c r="L335" i="112"/>
  <c r="M335" i="112"/>
  <c r="N335" i="112"/>
  <c r="G330" i="112" l="1"/>
  <c r="O26" i="111"/>
  <c r="G332" i="112"/>
  <c r="G331" i="112"/>
  <c r="H330" i="112" l="1"/>
  <c r="L330" i="112" s="1"/>
  <c r="AA330" i="112"/>
  <c r="AB330" i="112" s="1"/>
  <c r="H331" i="112"/>
  <c r="M331" i="112" s="1"/>
  <c r="AA331" i="112"/>
  <c r="AB331" i="112" s="1"/>
  <c r="H332" i="112"/>
  <c r="N332" i="112" s="1"/>
  <c r="AA332" i="112"/>
  <c r="AB332" i="112" s="1"/>
  <c r="L312" i="112"/>
  <c r="M312" i="112"/>
  <c r="N312" i="112"/>
  <c r="L313" i="112"/>
  <c r="M313" i="112"/>
  <c r="N313" i="112"/>
  <c r="L314" i="112"/>
  <c r="M314" i="112"/>
  <c r="N314" i="112"/>
  <c r="N243" i="112" l="1"/>
  <c r="M243" i="112"/>
  <c r="N248" i="112"/>
  <c r="M248" i="112"/>
  <c r="L248" i="112"/>
  <c r="L243" i="112"/>
  <c r="M242" i="112"/>
  <c r="L242" i="112"/>
  <c r="N242" i="112"/>
  <c r="N241" i="112"/>
  <c r="M241" i="112"/>
  <c r="L241" i="112"/>
  <c r="N240" i="112"/>
  <c r="M240" i="112"/>
  <c r="L240" i="112"/>
  <c r="N239" i="112"/>
  <c r="M239" i="112"/>
  <c r="L239" i="112"/>
  <c r="N238" i="112"/>
  <c r="M238" i="112"/>
  <c r="L238" i="112"/>
  <c r="N237" i="112"/>
  <c r="M237" i="112"/>
  <c r="L237" i="112"/>
  <c r="N236" i="112"/>
  <c r="M236" i="112"/>
  <c r="L236" i="112"/>
  <c r="N235" i="112"/>
  <c r="M235" i="112"/>
  <c r="L235" i="112"/>
  <c r="N234" i="112"/>
  <c r="M234" i="112"/>
  <c r="L234" i="112"/>
  <c r="N233" i="112"/>
  <c r="M233" i="112"/>
  <c r="L233" i="112"/>
  <c r="N232" i="112"/>
  <c r="M232" i="112"/>
  <c r="L232" i="112"/>
  <c r="N231" i="112"/>
  <c r="M231" i="112"/>
  <c r="N230" i="112"/>
  <c r="M230" i="112"/>
  <c r="L230" i="112"/>
  <c r="N67" i="112"/>
  <c r="M67" i="112"/>
  <c r="L67" i="112"/>
  <c r="N66" i="112"/>
  <c r="M66" i="112"/>
  <c r="L66" i="112"/>
  <c r="N65" i="112"/>
  <c r="M65" i="112"/>
  <c r="L65" i="112"/>
  <c r="N64" i="112"/>
  <c r="M64" i="112"/>
  <c r="L64" i="112"/>
  <c r="N77" i="112"/>
  <c r="M77" i="112"/>
  <c r="L77" i="112"/>
  <c r="N76" i="112"/>
  <c r="M76" i="112"/>
  <c r="L76" i="112"/>
  <c r="N75" i="112"/>
  <c r="M75" i="112"/>
  <c r="L75" i="112"/>
  <c r="N74" i="112"/>
  <c r="M74" i="112"/>
  <c r="L74" i="112"/>
  <c r="N73" i="112"/>
  <c r="M73" i="112"/>
  <c r="L73" i="112"/>
  <c r="N72" i="112"/>
  <c r="M72" i="112"/>
  <c r="L72" i="112"/>
  <c r="N71" i="112"/>
  <c r="M71" i="112"/>
  <c r="L71" i="112"/>
  <c r="N70" i="112"/>
  <c r="M70" i="112"/>
  <c r="L70" i="112"/>
  <c r="N69" i="112"/>
  <c r="M69" i="112"/>
  <c r="L69" i="112"/>
  <c r="N68" i="112"/>
  <c r="M68" i="112"/>
  <c r="L68" i="112"/>
  <c r="N63" i="112"/>
  <c r="M63" i="112"/>
  <c r="L63" i="112"/>
  <c r="N62" i="112"/>
  <c r="M62" i="112"/>
  <c r="L62" i="112"/>
  <c r="N61" i="112"/>
  <c r="M61" i="112"/>
  <c r="L61" i="112"/>
  <c r="N60" i="112"/>
  <c r="M60" i="112"/>
  <c r="L60" i="112"/>
  <c r="N59" i="112"/>
  <c r="M59" i="112"/>
  <c r="L59" i="112"/>
  <c r="N58" i="112"/>
  <c r="M58" i="112"/>
  <c r="L58" i="112"/>
  <c r="N57" i="112"/>
  <c r="M57" i="112"/>
  <c r="L57" i="112"/>
  <c r="N56" i="112"/>
  <c r="M56" i="112"/>
  <c r="L56" i="112"/>
  <c r="N55" i="112"/>
  <c r="M55" i="112"/>
  <c r="L55" i="112"/>
  <c r="N54" i="112"/>
  <c r="M54" i="112"/>
  <c r="L54" i="112"/>
  <c r="N53" i="112"/>
  <c r="M53" i="112"/>
  <c r="L53" i="112"/>
  <c r="N52" i="112"/>
  <c r="M52" i="112"/>
  <c r="L52" i="112"/>
  <c r="N51" i="112"/>
  <c r="M51" i="112"/>
  <c r="L51" i="112"/>
  <c r="N50" i="112"/>
  <c r="M50" i="112"/>
  <c r="L50" i="112"/>
  <c r="N49" i="112"/>
  <c r="M49" i="112"/>
  <c r="L49" i="112"/>
  <c r="N48" i="112"/>
  <c r="M48" i="112"/>
  <c r="L48" i="112"/>
  <c r="N47" i="112"/>
  <c r="M47" i="112"/>
  <c r="L47" i="112"/>
  <c r="N46" i="112"/>
  <c r="M46" i="112"/>
  <c r="L46" i="112"/>
  <c r="N45" i="112"/>
  <c r="M45" i="112"/>
  <c r="L45" i="112"/>
  <c r="N44" i="112"/>
  <c r="M44" i="112"/>
  <c r="L44" i="112"/>
  <c r="N43" i="112"/>
  <c r="M43" i="112"/>
  <c r="L43" i="112"/>
  <c r="N42" i="112"/>
  <c r="M42" i="112"/>
  <c r="L42" i="112"/>
  <c r="N41" i="112"/>
  <c r="M41" i="112"/>
  <c r="H41" i="112"/>
  <c r="N40" i="112"/>
  <c r="M40" i="112"/>
  <c r="L40" i="112"/>
  <c r="L41" i="112" l="1"/>
  <c r="H58" i="112"/>
  <c r="R77" i="112" s="1"/>
  <c r="O23" i="111"/>
  <c r="L231" i="112"/>
  <c r="O20" i="111"/>
  <c r="O19" i="111" l="1"/>
  <c r="L221" i="112"/>
  <c r="M221" i="112"/>
  <c r="N221" i="112"/>
  <c r="L222" i="112"/>
  <c r="M222" i="112"/>
  <c r="N222" i="112"/>
  <c r="M219" i="112"/>
  <c r="L219" i="112"/>
  <c r="N219" i="112"/>
  <c r="L220" i="112"/>
  <c r="M220" i="112"/>
  <c r="N220" i="112"/>
  <c r="L223" i="112"/>
  <c r="M223" i="112"/>
  <c r="N223" i="112"/>
  <c r="L224" i="112"/>
  <c r="M224" i="112"/>
  <c r="N224" i="112"/>
  <c r="N216" i="112"/>
  <c r="L216" i="112"/>
  <c r="M216" i="112"/>
  <c r="N215" i="112"/>
  <c r="L215" i="112"/>
  <c r="M215" i="112"/>
  <c r="M214" i="112"/>
  <c r="L214" i="112"/>
  <c r="N214" i="112"/>
  <c r="M213" i="112"/>
  <c r="L213" i="112"/>
  <c r="N213" i="112"/>
  <c r="N311" i="112" l="1"/>
  <c r="M311" i="112"/>
  <c r="L311" i="112"/>
  <c r="N310" i="112"/>
  <c r="M310" i="112"/>
  <c r="L310" i="112"/>
  <c r="N309" i="112"/>
  <c r="M309" i="112"/>
  <c r="L309" i="112"/>
  <c r="N308" i="112"/>
  <c r="M308" i="112"/>
  <c r="L308" i="112"/>
  <c r="M288" i="112"/>
  <c r="L288" i="112"/>
  <c r="N288" i="112"/>
  <c r="N287" i="112"/>
  <c r="M287" i="112"/>
  <c r="L287" i="112"/>
  <c r="N286" i="112"/>
  <c r="M286" i="112"/>
  <c r="L286" i="112"/>
  <c r="M285" i="112"/>
  <c r="N285" i="112"/>
  <c r="M284" i="112"/>
  <c r="L284" i="112"/>
  <c r="N284" i="112"/>
  <c r="N305" i="112"/>
  <c r="M305" i="112"/>
  <c r="L305" i="112"/>
  <c r="N304" i="112"/>
  <c r="M304" i="112"/>
  <c r="L304" i="112"/>
  <c r="N303" i="112"/>
  <c r="M303" i="112"/>
  <c r="L303" i="112"/>
  <c r="M302" i="112"/>
  <c r="L302" i="112"/>
  <c r="M283" i="112"/>
  <c r="L283" i="112"/>
  <c r="N283" i="112"/>
  <c r="N276" i="112"/>
  <c r="L276" i="112"/>
  <c r="M276" i="112"/>
  <c r="N277" i="112"/>
  <c r="L277" i="112"/>
  <c r="M277" i="112"/>
  <c r="N278" i="112"/>
  <c r="L278" i="112"/>
  <c r="M278" i="112"/>
  <c r="N279" i="112"/>
  <c r="L279" i="112"/>
  <c r="M279" i="112"/>
  <c r="N280" i="112"/>
  <c r="L280" i="112"/>
  <c r="M280" i="112"/>
  <c r="M263" i="112"/>
  <c r="L263" i="112"/>
  <c r="N263" i="112"/>
  <c r="M262" i="112"/>
  <c r="L262" i="112"/>
  <c r="N262" i="112"/>
  <c r="M261" i="112"/>
  <c r="L261" i="112"/>
  <c r="N261" i="112"/>
  <c r="M260" i="112"/>
  <c r="L260" i="112"/>
  <c r="N260" i="112"/>
  <c r="M259" i="112"/>
  <c r="L259" i="112"/>
  <c r="N259" i="112"/>
  <c r="M258" i="112"/>
  <c r="L258" i="112"/>
  <c r="N258" i="112"/>
  <c r="M264" i="112"/>
  <c r="L264" i="112"/>
  <c r="N264" i="112"/>
  <c r="L285" i="112" l="1"/>
  <c r="N302" i="112"/>
  <c r="N257" i="112"/>
  <c r="L257" i="112"/>
  <c r="M257" i="112"/>
  <c r="N265" i="112"/>
  <c r="L265" i="112"/>
  <c r="M265" i="112"/>
  <c r="N266" i="112"/>
  <c r="L266" i="112"/>
  <c r="M266" i="112"/>
  <c r="N267" i="112"/>
  <c r="L267" i="112"/>
  <c r="M267" i="112"/>
  <c r="N268" i="112"/>
  <c r="L268" i="112"/>
  <c r="M268" i="112"/>
  <c r="N269" i="112"/>
  <c r="L269" i="112"/>
  <c r="M269" i="112"/>
  <c r="L270" i="112"/>
  <c r="M270" i="112"/>
  <c r="N271" i="112"/>
  <c r="L271" i="112"/>
  <c r="M271" i="112"/>
  <c r="L272" i="112"/>
  <c r="M272" i="112"/>
  <c r="N272" i="112"/>
  <c r="N273" i="112"/>
  <c r="L273" i="112"/>
  <c r="M273" i="112"/>
  <c r="L274" i="112"/>
  <c r="M274" i="112"/>
  <c r="N274" i="112"/>
  <c r="N275" i="112"/>
  <c r="L275" i="112"/>
  <c r="M275" i="112"/>
  <c r="N35" i="112"/>
  <c r="M35" i="112"/>
  <c r="L35" i="112"/>
  <c r="N34" i="112"/>
  <c r="M34" i="112"/>
  <c r="L34" i="112"/>
  <c r="N33" i="112"/>
  <c r="M33" i="112"/>
  <c r="L33" i="112"/>
  <c r="N32" i="112"/>
  <c r="M32" i="112"/>
  <c r="L32" i="112"/>
  <c r="N31" i="112"/>
  <c r="M31" i="112"/>
  <c r="L31" i="112"/>
  <c r="N30" i="112"/>
  <c r="M30" i="112"/>
  <c r="L30" i="112"/>
  <c r="N29" i="112"/>
  <c r="M29" i="112"/>
  <c r="L29" i="112"/>
  <c r="N28" i="112"/>
  <c r="M28" i="112"/>
  <c r="L28" i="112"/>
  <c r="N27" i="112"/>
  <c r="M27" i="112"/>
  <c r="L27" i="112"/>
  <c r="N26" i="112"/>
  <c r="M26" i="112"/>
  <c r="L26" i="112"/>
  <c r="N25" i="112"/>
  <c r="M25" i="112"/>
  <c r="L25" i="112"/>
  <c r="N24" i="112"/>
  <c r="M24" i="112"/>
  <c r="L24" i="112"/>
  <c r="N270" i="112" l="1"/>
  <c r="N18" i="112"/>
  <c r="M18" i="112"/>
  <c r="L18" i="112"/>
  <c r="N17" i="112"/>
  <c r="M17" i="112"/>
  <c r="L17" i="112"/>
  <c r="N16" i="112"/>
  <c r="M16" i="112"/>
  <c r="L16" i="112"/>
  <c r="N15" i="112"/>
  <c r="M15" i="112"/>
  <c r="L15" i="112"/>
  <c r="N14" i="112"/>
  <c r="M14" i="112"/>
  <c r="L14" i="112"/>
  <c r="N13" i="112"/>
  <c r="M13" i="112"/>
  <c r="L13" i="112"/>
  <c r="N229" i="112" l="1"/>
  <c r="M229" i="112"/>
  <c r="L229" i="112"/>
  <c r="N228" i="112"/>
  <c r="M228" i="112"/>
  <c r="L228" i="112"/>
  <c r="N227" i="112"/>
  <c r="M227" i="112"/>
  <c r="L227" i="112"/>
  <c r="N226" i="112"/>
  <c r="M226" i="112"/>
  <c r="L226" i="112"/>
  <c r="N225" i="112"/>
  <c r="M225" i="112"/>
  <c r="L225" i="112"/>
  <c r="N218" i="112"/>
  <c r="L218" i="112"/>
  <c r="N217" i="112"/>
  <c r="L217" i="112"/>
  <c r="M217" i="112"/>
  <c r="N212" i="112"/>
  <c r="M212" i="112"/>
  <c r="N211" i="112"/>
  <c r="M211" i="112"/>
  <c r="L211" i="112"/>
  <c r="M218" i="112" l="1"/>
  <c r="O22" i="111"/>
  <c r="L212" i="112"/>
  <c r="M256" i="112" l="1"/>
  <c r="L256" i="112"/>
  <c r="N256" i="112"/>
  <c r="L253" i="112"/>
  <c r="N253" i="112"/>
  <c r="M251" i="112"/>
  <c r="L251" i="112"/>
  <c r="N251" i="112"/>
  <c r="M253" i="112" l="1"/>
  <c r="N20" i="112" l="1"/>
  <c r="M20" i="112"/>
  <c r="L20" i="112"/>
  <c r="N19" i="112"/>
  <c r="M19" i="112"/>
  <c r="L19" i="112"/>
  <c r="H342" i="112"/>
  <c r="H341" i="112"/>
  <c r="H340" i="112"/>
  <c r="H339" i="112"/>
  <c r="H338" i="112"/>
  <c r="H337" i="112"/>
  <c r="H336" i="112"/>
  <c r="H343" i="112" s="1"/>
  <c r="N343" i="112"/>
  <c r="M343" i="112"/>
  <c r="L343" i="112"/>
  <c r="N342" i="112"/>
  <c r="M342" i="112"/>
  <c r="L342" i="112"/>
  <c r="N341" i="112"/>
  <c r="M341" i="112"/>
  <c r="L341" i="112"/>
  <c r="N340" i="112"/>
  <c r="M340" i="112"/>
  <c r="L340" i="112"/>
  <c r="N339" i="112"/>
  <c r="M339" i="112"/>
  <c r="L339" i="112"/>
  <c r="N338" i="112"/>
  <c r="M338" i="112"/>
  <c r="L338" i="112"/>
  <c r="N337" i="112"/>
  <c r="M337" i="112"/>
  <c r="L337" i="112"/>
  <c r="N336" i="112"/>
  <c r="M336" i="112"/>
  <c r="L336" i="112"/>
  <c r="N329" i="112"/>
  <c r="M329" i="112"/>
  <c r="N328" i="112"/>
  <c r="M328" i="112"/>
  <c r="N327" i="112"/>
  <c r="M327" i="112"/>
  <c r="N326" i="112"/>
  <c r="M326" i="112"/>
  <c r="N325" i="112"/>
  <c r="M325" i="112"/>
  <c r="L325" i="112"/>
  <c r="N324" i="112"/>
  <c r="M324" i="112"/>
  <c r="L324" i="112"/>
  <c r="N323" i="112"/>
  <c r="M323" i="112"/>
  <c r="L323" i="112"/>
  <c r="N322" i="112"/>
  <c r="M322" i="112"/>
  <c r="L322" i="112"/>
  <c r="N321" i="112"/>
  <c r="M321" i="112"/>
  <c r="L321" i="112"/>
  <c r="N320" i="112"/>
  <c r="M320" i="112"/>
  <c r="L320" i="112"/>
  <c r="N319" i="112"/>
  <c r="M319" i="112"/>
  <c r="L319" i="112"/>
  <c r="N318" i="112"/>
  <c r="M318" i="112"/>
  <c r="L318" i="112"/>
  <c r="N317" i="112"/>
  <c r="M317" i="112"/>
  <c r="L317" i="112"/>
  <c r="N316" i="112"/>
  <c r="M316" i="112"/>
  <c r="L316" i="112"/>
  <c r="N315" i="112"/>
  <c r="M315" i="112"/>
  <c r="L315" i="112"/>
  <c r="N307" i="112"/>
  <c r="M307" i="112"/>
  <c r="N306" i="112"/>
  <c r="M306" i="112"/>
  <c r="L306" i="112"/>
  <c r="M282" i="112"/>
  <c r="L282" i="112"/>
  <c r="M281" i="112"/>
  <c r="L281" i="112"/>
  <c r="L255" i="112"/>
  <c r="L254" i="112"/>
  <c r="M252" i="112"/>
  <c r="L252" i="112"/>
  <c r="N250" i="112"/>
  <c r="N249" i="112"/>
  <c r="M249" i="112"/>
  <c r="L249" i="112"/>
  <c r="N39" i="112"/>
  <c r="M39" i="112"/>
  <c r="L39" i="112"/>
  <c r="N38" i="112"/>
  <c r="M38" i="112"/>
  <c r="L38" i="112"/>
  <c r="N37" i="112"/>
  <c r="M37" i="112"/>
  <c r="L37" i="112"/>
  <c r="N36" i="112"/>
  <c r="M36" i="112"/>
  <c r="L36" i="112"/>
  <c r="N23" i="112"/>
  <c r="M23" i="112"/>
  <c r="N22" i="112"/>
  <c r="M22" i="112"/>
  <c r="N21" i="112"/>
  <c r="M21" i="112"/>
  <c r="L21" i="112"/>
  <c r="N12" i="112"/>
  <c r="M12" i="112"/>
  <c r="N11" i="112"/>
  <c r="M11" i="112"/>
  <c r="N10" i="112"/>
  <c r="M10" i="112"/>
  <c r="N9" i="112"/>
  <c r="M9" i="112"/>
  <c r="N8" i="112"/>
  <c r="M8" i="112"/>
  <c r="N7" i="112"/>
  <c r="M7" i="112"/>
  <c r="N6" i="112"/>
  <c r="M6" i="112"/>
  <c r="N5" i="112"/>
  <c r="M5" i="112"/>
  <c r="N4" i="112"/>
  <c r="M4" i="112"/>
  <c r="L327" i="112" l="1"/>
  <c r="L328" i="112"/>
  <c r="L329" i="112"/>
  <c r="N281" i="112"/>
  <c r="N282" i="112"/>
  <c r="L326" i="112" l="1"/>
  <c r="L23" i="112"/>
  <c r="L4" i="112"/>
  <c r="L5" i="112"/>
  <c r="L6" i="112"/>
  <c r="L7" i="112"/>
  <c r="L8" i="112"/>
  <c r="L9" i="112"/>
  <c r="L10" i="112"/>
  <c r="L11" i="112"/>
  <c r="L12" i="112"/>
  <c r="O3" i="111" l="1"/>
  <c r="A16" i="111"/>
  <c r="N252" i="112" l="1"/>
  <c r="N3" i="112"/>
  <c r="M3" i="112"/>
  <c r="O24" i="111" l="1"/>
  <c r="M250" i="112"/>
  <c r="L250" i="112"/>
  <c r="N254" i="112"/>
  <c r="M254" i="112"/>
  <c r="N255" i="112"/>
  <c r="M255" i="112"/>
  <c r="O18" i="111" l="1"/>
  <c r="O17" i="111"/>
  <c r="L22" i="112"/>
  <c r="L3" i="112"/>
  <c r="N1" i="112" l="1"/>
  <c r="L307" i="112" l="1"/>
  <c r="M1" i="112" l="1"/>
  <c r="O25" i="111" l="1"/>
  <c r="R27" i="111" s="1"/>
  <c r="T31" i="111" l="1"/>
  <c r="L1" i="112"/>
  <c r="O31" i="111" l="1"/>
  <c r="C6" i="111" s="1"/>
  <c r="P3" i="112"/>
  <c r="P2" i="112"/>
  <c r="P1" i="112"/>
  <c r="O32" i="111"/>
  <c r="C7" i="111" s="1"/>
  <c r="O33" i="111"/>
  <c r="C8" i="111" s="1"/>
  <c r="G8" i="111" l="1"/>
  <c r="J8" i="111"/>
  <c r="G7" i="111"/>
  <c r="J7" i="111"/>
  <c r="G6" i="111"/>
  <c r="J6" i="111"/>
</calcChain>
</file>

<file path=xl/sharedStrings.xml><?xml version="1.0" encoding="utf-8"?>
<sst xmlns="http://schemas.openxmlformats.org/spreadsheetml/2006/main" count="1177" uniqueCount="498">
  <si>
    <t/>
  </si>
  <si>
    <t>A</t>
    <phoneticPr fontId="7"/>
  </si>
  <si>
    <t>C</t>
    <phoneticPr fontId="7"/>
  </si>
  <si>
    <t>A</t>
    <phoneticPr fontId="47"/>
  </si>
  <si>
    <t>B</t>
    <phoneticPr fontId="7"/>
  </si>
  <si>
    <t>A</t>
    <phoneticPr fontId="7"/>
  </si>
  <si>
    <t>分類</t>
    <rPh sb="0" eb="2">
      <t>ブンルイ</t>
    </rPh>
    <phoneticPr fontId="47"/>
  </si>
  <si>
    <t>項</t>
    <rPh sb="0" eb="1">
      <t>コウ</t>
    </rPh>
    <phoneticPr fontId="47"/>
  </si>
  <si>
    <t>名     　　称</t>
    <rPh sb="0" eb="1">
      <t>メイ</t>
    </rPh>
    <rPh sb="8" eb="9">
      <t>ショウ</t>
    </rPh>
    <phoneticPr fontId="47"/>
  </si>
  <si>
    <t>仕 様 ･ 形 状 ･ 寸 法</t>
    <rPh sb="0" eb="1">
      <t>シ</t>
    </rPh>
    <rPh sb="2" eb="3">
      <t>サマ</t>
    </rPh>
    <phoneticPr fontId="47"/>
  </si>
  <si>
    <t>単位</t>
  </si>
  <si>
    <t>数 　量</t>
  </si>
  <si>
    <t>単 　価</t>
  </si>
  <si>
    <t>金  　　額</t>
  </si>
  <si>
    <t>仕様番号</t>
    <rPh sb="0" eb="2">
      <t>シヨウ</t>
    </rPh>
    <rPh sb="2" eb="4">
      <t>バンゴウ</t>
    </rPh>
    <phoneticPr fontId="48"/>
  </si>
  <si>
    <t>共通仮設工事</t>
  </si>
  <si>
    <t>小計</t>
    <phoneticPr fontId="48"/>
  </si>
  <si>
    <t>直接仮設工事</t>
  </si>
  <si>
    <t>㎡</t>
  </si>
  <si>
    <t>資材運搬　車両費</t>
  </si>
  <si>
    <t>ｍ</t>
  </si>
  <si>
    <t>シーリング工事</t>
  </si>
  <si>
    <t>その他工事</t>
  </si>
  <si>
    <t>諸経費</t>
  </si>
  <si>
    <r>
      <rPr>
        <sz val="11"/>
        <color theme="1"/>
        <rFont val="HG丸ｺﾞｼｯｸM-PRO"/>
        <family val="3"/>
        <charset val="128"/>
      </rPr>
      <t>※消費税</t>
    </r>
    <r>
      <rPr>
        <sz val="11"/>
        <color theme="1"/>
        <rFont val="Arial"/>
        <family val="2"/>
      </rPr>
      <t>(10</t>
    </r>
    <r>
      <rPr>
        <sz val="11"/>
        <color theme="1"/>
        <rFont val="HG丸ｺﾞｼｯｸM-PRO"/>
        <family val="3"/>
        <charset val="128"/>
      </rPr>
      <t>％</t>
    </r>
    <r>
      <rPr>
        <sz val="11"/>
        <color theme="1"/>
        <rFont val="Arial"/>
        <family val="2"/>
      </rPr>
      <t>)</t>
    </r>
    <r>
      <rPr>
        <sz val="11"/>
        <color theme="1"/>
        <rFont val="HG丸ｺﾞｼｯｸM-PRO"/>
        <family val="3"/>
        <charset val="128"/>
      </rPr>
      <t>を含む</t>
    </r>
    <rPh sb="1" eb="4">
      <t>ショウヒゼイ</t>
    </rPh>
    <rPh sb="10" eb="11">
      <t>フク</t>
    </rPh>
    <phoneticPr fontId="7"/>
  </si>
  <si>
    <r>
      <rPr>
        <sz val="11"/>
        <rFont val="HG丸ｺﾞｼｯｸM-PRO"/>
        <family val="3"/>
        <charset val="128"/>
      </rPr>
      <t>延べ床面積</t>
    </r>
    <rPh sb="0" eb="1">
      <t>ノ</t>
    </rPh>
    <rPh sb="2" eb="3">
      <t>ユカ</t>
    </rPh>
    <rPh sb="3" eb="5">
      <t>メンセキ</t>
    </rPh>
    <phoneticPr fontId="7"/>
  </si>
  <si>
    <r>
      <rPr>
        <sz val="11"/>
        <rFont val="HG丸ｺﾞｼｯｸM-PRO"/>
        <family val="3"/>
        <charset val="128"/>
      </rPr>
      <t>ｍ</t>
    </r>
    <r>
      <rPr>
        <sz val="11"/>
        <rFont val="Arial"/>
        <family val="2"/>
      </rPr>
      <t>2</t>
    </r>
    <phoneticPr fontId="7"/>
  </si>
  <si>
    <r>
      <rPr>
        <sz val="11"/>
        <rFont val="HG丸ｺﾞｼｯｸM-PRO"/>
        <family val="3"/>
        <charset val="128"/>
      </rPr>
      <t>戸数</t>
    </r>
    <rPh sb="0" eb="1">
      <t>ト</t>
    </rPh>
    <rPh sb="1" eb="2">
      <t>スウ</t>
    </rPh>
    <phoneticPr fontId="7"/>
  </si>
  <si>
    <r>
      <rPr>
        <sz val="11"/>
        <rFont val="HG丸ｺﾞｼｯｸM-PRO"/>
        <family val="3"/>
        <charset val="128"/>
      </rPr>
      <t>戸</t>
    </r>
    <rPh sb="0" eb="1">
      <t>ト</t>
    </rPh>
    <phoneticPr fontId="7"/>
  </si>
  <si>
    <r>
      <rPr>
        <sz val="11"/>
        <rFont val="HG丸ｺﾞｼｯｸM-PRO"/>
        <family val="3"/>
        <charset val="128"/>
      </rPr>
      <t>支払い条件</t>
    </r>
    <rPh sb="0" eb="2">
      <t>シハラ</t>
    </rPh>
    <rPh sb="3" eb="5">
      <t>ジョウケン</t>
    </rPh>
    <phoneticPr fontId="7"/>
  </si>
  <si>
    <r>
      <rPr>
        <sz val="11"/>
        <rFont val="HG丸ｺﾞｼｯｸM-PRO"/>
        <family val="3"/>
        <charset val="128"/>
      </rPr>
      <t>請求日予定</t>
    </r>
    <rPh sb="0" eb="2">
      <t>セイキュウ</t>
    </rPh>
    <rPh sb="2" eb="3">
      <t>ビ</t>
    </rPh>
    <rPh sb="3" eb="5">
      <t>ヨテイ</t>
    </rPh>
    <phoneticPr fontId="7"/>
  </si>
  <si>
    <r>
      <rPr>
        <sz val="11"/>
        <rFont val="HG丸ｺﾞｼｯｸM-PRO"/>
        <family val="3"/>
        <charset val="128"/>
      </rPr>
      <t>支払い日予定</t>
    </r>
    <rPh sb="0" eb="2">
      <t>シハラ</t>
    </rPh>
    <rPh sb="3" eb="4">
      <t>ヒ</t>
    </rPh>
    <rPh sb="4" eb="6">
      <t>ヨテイ</t>
    </rPh>
    <phoneticPr fontId="7"/>
  </si>
  <si>
    <r>
      <rPr>
        <sz val="11"/>
        <rFont val="HG丸ｺﾞｼｯｸM-PRO"/>
        <family val="3"/>
        <charset val="128"/>
      </rPr>
      <t>予定工期</t>
    </r>
    <rPh sb="0" eb="1">
      <t>ヨテイ</t>
    </rPh>
    <rPh sb="1" eb="3">
      <t>コウキ</t>
    </rPh>
    <phoneticPr fontId="7"/>
  </si>
  <si>
    <r>
      <t>1</t>
    </r>
    <r>
      <rPr>
        <sz val="11"/>
        <rFont val="HG丸ｺﾞｼｯｸM-PRO"/>
        <family val="3"/>
        <charset val="128"/>
      </rPr>
      <t>年点検実施</t>
    </r>
    <phoneticPr fontId="7"/>
  </si>
  <si>
    <r>
      <t>3</t>
    </r>
    <r>
      <rPr>
        <sz val="11"/>
        <rFont val="HG丸ｺﾞｼｯｸM-PRO"/>
        <family val="3"/>
        <charset val="128"/>
      </rPr>
      <t>年点検実施</t>
    </r>
    <phoneticPr fontId="7"/>
  </si>
  <si>
    <r>
      <t>5</t>
    </r>
    <r>
      <rPr>
        <sz val="11"/>
        <rFont val="HG丸ｺﾞｼｯｸM-PRO"/>
        <family val="3"/>
        <charset val="128"/>
      </rPr>
      <t>年点検実施</t>
    </r>
    <phoneticPr fontId="7"/>
  </si>
  <si>
    <r>
      <rPr>
        <sz val="10"/>
        <rFont val="HG丸ｺﾞｼｯｸM-PRO"/>
        <family val="3"/>
        <charset val="128"/>
      </rPr>
      <t>初回金</t>
    </r>
    <r>
      <rPr>
        <sz val="10"/>
        <rFont val="Arial"/>
        <family val="2"/>
      </rPr>
      <t>(20</t>
    </r>
    <r>
      <rPr>
        <sz val="10"/>
        <rFont val="HG丸ｺﾞｼｯｸM-PRO"/>
        <family val="3"/>
        <charset val="128"/>
      </rPr>
      <t>％</t>
    </r>
    <r>
      <rPr>
        <sz val="10"/>
        <rFont val="Arial"/>
        <family val="2"/>
      </rPr>
      <t>)</t>
    </r>
    <phoneticPr fontId="7"/>
  </si>
  <si>
    <r>
      <rPr>
        <sz val="10"/>
        <rFont val="HG丸ｺﾞｼｯｸM-PRO"/>
        <family val="3"/>
        <charset val="128"/>
      </rPr>
      <t>中間金</t>
    </r>
    <r>
      <rPr>
        <sz val="10"/>
        <rFont val="Arial"/>
        <family val="2"/>
      </rPr>
      <t>(30</t>
    </r>
    <r>
      <rPr>
        <sz val="10"/>
        <rFont val="HG丸ｺﾞｼｯｸM-PRO"/>
        <family val="3"/>
        <charset val="128"/>
      </rPr>
      <t>％</t>
    </r>
    <r>
      <rPr>
        <sz val="10"/>
        <rFont val="Arial"/>
        <family val="2"/>
      </rPr>
      <t>)</t>
    </r>
    <rPh sb="0" eb="2">
      <t>チュウカン</t>
    </rPh>
    <phoneticPr fontId="7"/>
  </si>
  <si>
    <r>
      <rPr>
        <sz val="10"/>
        <rFont val="HG丸ｺﾞｼｯｸM-PRO"/>
        <family val="3"/>
        <charset val="128"/>
      </rPr>
      <t>最終金</t>
    </r>
    <r>
      <rPr>
        <sz val="10"/>
        <rFont val="Arial"/>
        <family val="2"/>
      </rPr>
      <t>(50</t>
    </r>
    <r>
      <rPr>
        <sz val="10"/>
        <rFont val="HG丸ｺﾞｼｯｸM-PRO"/>
        <family val="3"/>
        <charset val="128"/>
      </rPr>
      <t>％</t>
    </r>
    <r>
      <rPr>
        <sz val="10"/>
        <rFont val="Arial"/>
        <family val="2"/>
      </rPr>
      <t>)</t>
    </r>
    <rPh sb="0" eb="2">
      <t>サイシュウ</t>
    </rPh>
    <phoneticPr fontId="7"/>
  </si>
  <si>
    <t>設計単価入力</t>
    <rPh sb="0" eb="2">
      <t>セッケイ</t>
    </rPh>
    <rPh sb="2" eb="4">
      <t>タンカ</t>
    </rPh>
    <rPh sb="4" eb="6">
      <t>ニュウリョク</t>
    </rPh>
    <phoneticPr fontId="47"/>
  </si>
  <si>
    <t>現場事務所・作業員詰所</t>
    <rPh sb="0" eb="2">
      <t>ゲンバ</t>
    </rPh>
    <rPh sb="2" eb="4">
      <t>ジム</t>
    </rPh>
    <rPh sb="4" eb="5">
      <t>ショ</t>
    </rPh>
    <rPh sb="6" eb="8">
      <t>サギョウ</t>
    </rPh>
    <rPh sb="8" eb="9">
      <t>イン</t>
    </rPh>
    <rPh sb="9" eb="11">
      <t>ツメショ</t>
    </rPh>
    <phoneticPr fontId="3"/>
  </si>
  <si>
    <t>近隣賃貸住宅 2部屋賃借</t>
    <rPh sb="0" eb="2">
      <t>キンリン</t>
    </rPh>
    <rPh sb="2" eb="4">
      <t>チンタイ</t>
    </rPh>
    <rPh sb="4" eb="6">
      <t>ジュウタク</t>
    </rPh>
    <rPh sb="8" eb="10">
      <t>ヘヤ</t>
    </rPh>
    <rPh sb="10" eb="12">
      <t>チンシャク</t>
    </rPh>
    <phoneticPr fontId="3"/>
  </si>
  <si>
    <t>ヵ月</t>
    <rPh sb="1" eb="2">
      <t>ゲツ</t>
    </rPh>
    <phoneticPr fontId="3"/>
  </si>
  <si>
    <t>資材置場</t>
    <rPh sb="0" eb="2">
      <t>シザイ</t>
    </rPh>
    <rPh sb="2" eb="4">
      <t>オキバ</t>
    </rPh>
    <phoneticPr fontId="3"/>
  </si>
  <si>
    <t>工事用仮設トイレ</t>
    <rPh sb="0" eb="3">
      <t>コウジヨウ</t>
    </rPh>
    <rPh sb="3" eb="5">
      <t>カセツ</t>
    </rPh>
    <phoneticPr fontId="3"/>
  </si>
  <si>
    <t>簡易水洗式トイレ設置</t>
    <rPh sb="0" eb="2">
      <t>カンイ</t>
    </rPh>
    <rPh sb="2" eb="4">
      <t>スイセン</t>
    </rPh>
    <rPh sb="4" eb="5">
      <t>シキ</t>
    </rPh>
    <rPh sb="8" eb="10">
      <t>セッチ</t>
    </rPh>
    <phoneticPr fontId="3"/>
  </si>
  <si>
    <t>仮設電気・水道設備費</t>
    <rPh sb="0" eb="2">
      <t>カセツ</t>
    </rPh>
    <rPh sb="2" eb="4">
      <t>デンキ</t>
    </rPh>
    <rPh sb="5" eb="7">
      <t>スイドウ</t>
    </rPh>
    <rPh sb="7" eb="9">
      <t>セツビ</t>
    </rPh>
    <rPh sb="9" eb="10">
      <t>ヒ</t>
    </rPh>
    <phoneticPr fontId="3"/>
  </si>
  <si>
    <t>二次側接続費用</t>
    <rPh sb="0" eb="2">
      <t>ニジ</t>
    </rPh>
    <rPh sb="2" eb="3">
      <t>ガワ</t>
    </rPh>
    <rPh sb="3" eb="5">
      <t>セツゾク</t>
    </rPh>
    <rPh sb="5" eb="7">
      <t>ヒヨウ</t>
    </rPh>
    <phoneticPr fontId="3"/>
  </si>
  <si>
    <t>廃材処分費</t>
    <rPh sb="0" eb="2">
      <t>ハイザイ</t>
    </rPh>
    <rPh sb="2" eb="4">
      <t>ショブン</t>
    </rPh>
    <rPh sb="4" eb="5">
      <t>ヒ</t>
    </rPh>
    <phoneticPr fontId="3"/>
  </si>
  <si>
    <t>場内安全設備</t>
    <rPh sb="0" eb="2">
      <t>ジョウナイ</t>
    </rPh>
    <rPh sb="2" eb="4">
      <t>アンゼン</t>
    </rPh>
    <rPh sb="4" eb="6">
      <t>セツビ</t>
    </rPh>
    <phoneticPr fontId="3"/>
  </si>
  <si>
    <t>ｶﾗｰｺｰﾝ･ﾊﾞﾘｹｰﾄﾞ・安全表示板等</t>
    <rPh sb="15" eb="17">
      <t>アンゼン</t>
    </rPh>
    <rPh sb="17" eb="19">
      <t>ヒョウジ</t>
    </rPh>
    <rPh sb="19" eb="20">
      <t>イタ</t>
    </rPh>
    <rPh sb="20" eb="21">
      <t>ナド</t>
    </rPh>
    <phoneticPr fontId="3"/>
  </si>
  <si>
    <t>式</t>
    <rPh sb="0" eb="1">
      <t>シキ</t>
    </rPh>
    <phoneticPr fontId="3"/>
  </si>
  <si>
    <t>共用部養生費</t>
    <rPh sb="0" eb="2">
      <t>キョウヨウ</t>
    </rPh>
    <rPh sb="2" eb="3">
      <t>ブ</t>
    </rPh>
    <rPh sb="3" eb="5">
      <t>ヨウジョウ</t>
    </rPh>
    <rPh sb="5" eb="6">
      <t>ヒ</t>
    </rPh>
    <phoneticPr fontId="3"/>
  </si>
  <si>
    <t>ｴﾝﾄﾗﾝｽﾎｰﾙ・ELV籠内・ｱﾙﾐ笠木等
共用部養生</t>
    <rPh sb="13" eb="14">
      <t>カゴ</t>
    </rPh>
    <rPh sb="14" eb="15">
      <t>ナイ</t>
    </rPh>
    <rPh sb="19" eb="21">
      <t>カサギ</t>
    </rPh>
    <rPh sb="21" eb="22">
      <t>ナド</t>
    </rPh>
    <rPh sb="23" eb="25">
      <t>キョウヨウ</t>
    </rPh>
    <rPh sb="25" eb="26">
      <t>ブ</t>
    </rPh>
    <rPh sb="26" eb="28">
      <t>ヨウジョウ</t>
    </rPh>
    <phoneticPr fontId="3"/>
  </si>
  <si>
    <t>事務備品費</t>
    <rPh sb="0" eb="2">
      <t>ジム</t>
    </rPh>
    <rPh sb="2" eb="4">
      <t>ビヒン</t>
    </rPh>
    <rPh sb="4" eb="5">
      <t>ヒ</t>
    </rPh>
    <phoneticPr fontId="3"/>
  </si>
  <si>
    <t>机・椅子・棚・ｺﾋﾟｰ機・ｴｱｺﾝ・冷蔵庫等</t>
    <rPh sb="0" eb="1">
      <t>ツクエ</t>
    </rPh>
    <rPh sb="2" eb="4">
      <t>イス</t>
    </rPh>
    <rPh sb="5" eb="6">
      <t>タナ</t>
    </rPh>
    <rPh sb="11" eb="12">
      <t>キ</t>
    </rPh>
    <rPh sb="18" eb="21">
      <t>レイゾウコ</t>
    </rPh>
    <rPh sb="21" eb="22">
      <t>ナド</t>
    </rPh>
    <phoneticPr fontId="3"/>
  </si>
  <si>
    <t>通信費</t>
    <rPh sb="0" eb="3">
      <t>ツウシンヒ</t>
    </rPh>
    <phoneticPr fontId="3"/>
  </si>
  <si>
    <t>電話・FAX・LAN等</t>
    <rPh sb="0" eb="2">
      <t>デンワ</t>
    </rPh>
    <rPh sb="10" eb="11">
      <t>ナド</t>
    </rPh>
    <phoneticPr fontId="3"/>
  </si>
  <si>
    <t>警備員費</t>
    <rPh sb="0" eb="2">
      <t>ケイビ</t>
    </rPh>
    <rPh sb="2" eb="3">
      <t>イン</t>
    </rPh>
    <rPh sb="3" eb="4">
      <t>ヒ</t>
    </rPh>
    <phoneticPr fontId="3"/>
  </si>
  <si>
    <t>足場組立・解体時配備</t>
    <rPh sb="0" eb="2">
      <t>アシバ</t>
    </rPh>
    <rPh sb="2" eb="4">
      <t>クミタテ</t>
    </rPh>
    <rPh sb="5" eb="7">
      <t>カイタイ</t>
    </rPh>
    <rPh sb="7" eb="8">
      <t>ジ</t>
    </rPh>
    <rPh sb="8" eb="10">
      <t>ハイビ</t>
    </rPh>
    <phoneticPr fontId="3"/>
  </si>
  <si>
    <t>人</t>
    <rPh sb="0" eb="1">
      <t>ニン</t>
    </rPh>
    <phoneticPr fontId="3"/>
  </si>
  <si>
    <t>竣工美装・清掃片付費</t>
    <rPh sb="0" eb="2">
      <t>シュンコウ</t>
    </rPh>
    <rPh sb="2" eb="4">
      <t>ビソウ</t>
    </rPh>
    <rPh sb="5" eb="7">
      <t>セイソウ</t>
    </rPh>
    <rPh sb="7" eb="9">
      <t>カタヅ</t>
    </rPh>
    <rPh sb="9" eb="10">
      <t>ヒ</t>
    </rPh>
    <phoneticPr fontId="3"/>
  </si>
  <si>
    <t>工事完了後、共用部・バルコニー美装</t>
    <rPh sb="0" eb="2">
      <t>コウジ</t>
    </rPh>
    <rPh sb="2" eb="4">
      <t>カンリョウ</t>
    </rPh>
    <rPh sb="4" eb="5">
      <t>ゴ</t>
    </rPh>
    <rPh sb="6" eb="8">
      <t>キョウヨウ</t>
    </rPh>
    <rPh sb="8" eb="9">
      <t>ブ</t>
    </rPh>
    <rPh sb="15" eb="17">
      <t>ビソウ</t>
    </rPh>
    <phoneticPr fontId="3"/>
  </si>
  <si>
    <t>戸</t>
    <rPh sb="0" eb="1">
      <t>コ</t>
    </rPh>
    <phoneticPr fontId="3"/>
  </si>
  <si>
    <t>資材運搬・荷揚げ費</t>
    <rPh sb="0" eb="2">
      <t>シザイ</t>
    </rPh>
    <rPh sb="2" eb="4">
      <t>ウンパン</t>
    </rPh>
    <rPh sb="5" eb="7">
      <t>ニア</t>
    </rPh>
    <rPh sb="8" eb="9">
      <t>ヒ</t>
    </rPh>
    <phoneticPr fontId="3"/>
  </si>
  <si>
    <t>事務所備品、仮設トイレ、
一般養生材、ﾌｪﾝｽ等　4車程度</t>
    <rPh sb="3" eb="5">
      <t>ビヒン</t>
    </rPh>
    <rPh sb="6" eb="8">
      <t>カセツ</t>
    </rPh>
    <rPh sb="26" eb="27">
      <t>シャ</t>
    </rPh>
    <rPh sb="27" eb="29">
      <t>テイド</t>
    </rPh>
    <phoneticPr fontId="3"/>
  </si>
  <si>
    <t>工事用車両駐車費</t>
    <rPh sb="0" eb="3">
      <t>コウジヨウ</t>
    </rPh>
    <rPh sb="3" eb="5">
      <t>シャリョウ</t>
    </rPh>
    <rPh sb="5" eb="7">
      <t>チュウシャ</t>
    </rPh>
    <rPh sb="7" eb="8">
      <t>ヒ</t>
    </rPh>
    <phoneticPr fontId="3"/>
  </si>
  <si>
    <t>居住者代替駐車費（工事期間）</t>
    <rPh sb="0" eb="3">
      <t>キョジュウシャ</t>
    </rPh>
    <rPh sb="3" eb="5">
      <t>ダイタイ</t>
    </rPh>
    <rPh sb="5" eb="7">
      <t>チュウシャ</t>
    </rPh>
    <rPh sb="7" eb="8">
      <t>ヒ</t>
    </rPh>
    <rPh sb="9" eb="11">
      <t>コウジ</t>
    </rPh>
    <rPh sb="11" eb="13">
      <t>キカン</t>
    </rPh>
    <phoneticPr fontId="3"/>
  </si>
  <si>
    <t>A</t>
  </si>
  <si>
    <t>諸官庁申請・書類作成費</t>
    <rPh sb="0" eb="3">
      <t>ショカンチョウ</t>
    </rPh>
    <rPh sb="3" eb="5">
      <t>シンセイ</t>
    </rPh>
    <rPh sb="6" eb="8">
      <t>ショルイ</t>
    </rPh>
    <rPh sb="8" eb="10">
      <t>サクセイ</t>
    </rPh>
    <rPh sb="10" eb="11">
      <t>ヒ</t>
    </rPh>
    <phoneticPr fontId="3"/>
  </si>
  <si>
    <t>鋼製足場　W=600</t>
    <rPh sb="0" eb="2">
      <t>コウセイ</t>
    </rPh>
    <rPh sb="2" eb="4">
      <t>アシバ</t>
    </rPh>
    <phoneticPr fontId="3"/>
  </si>
  <si>
    <t>昇降階段</t>
    <rPh sb="0" eb="2">
      <t>ショウコウ</t>
    </rPh>
    <rPh sb="2" eb="4">
      <t>カイダン</t>
    </rPh>
    <phoneticPr fontId="3"/>
  </si>
  <si>
    <t>ｾｲﾌﾃｨｱｯｼｬ、階段手摺含む</t>
    <rPh sb="10" eb="12">
      <t>カイダン</t>
    </rPh>
    <rPh sb="12" eb="14">
      <t>テスリ</t>
    </rPh>
    <rPh sb="14" eb="15">
      <t>フク</t>
    </rPh>
    <phoneticPr fontId="3"/>
  </si>
  <si>
    <t>段</t>
    <rPh sb="0" eb="1">
      <t>ダン</t>
    </rPh>
    <phoneticPr fontId="3"/>
  </si>
  <si>
    <t>飛散防止メッシュシート張り</t>
    <rPh sb="0" eb="2">
      <t>ヒサン</t>
    </rPh>
    <rPh sb="2" eb="4">
      <t>ボウシ</t>
    </rPh>
    <rPh sb="11" eb="12">
      <t>ハ</t>
    </rPh>
    <phoneticPr fontId="3"/>
  </si>
  <si>
    <t>防炎ﾒｯｼｭｼｰﾄ２類ｸﾘｰﾆﾝｸﾞ品（黒色）</t>
    <rPh sb="20" eb="21">
      <t>クロ</t>
    </rPh>
    <rPh sb="21" eb="22">
      <t>イロ</t>
    </rPh>
    <phoneticPr fontId="3"/>
  </si>
  <si>
    <t>落下防止水平ネット</t>
    <rPh sb="0" eb="2">
      <t>ラッカ</t>
    </rPh>
    <rPh sb="2" eb="4">
      <t>ボウシ</t>
    </rPh>
    <rPh sb="4" eb="6">
      <t>スイヘイ</t>
    </rPh>
    <phoneticPr fontId="3"/>
  </si>
  <si>
    <t>ﾗｯｾﾙﾈｯﾄ　ﾌﾛｱﾗｲﾝ毎に設置</t>
    <rPh sb="14" eb="15">
      <t>ゴト</t>
    </rPh>
    <rPh sb="16" eb="18">
      <t>セッチ</t>
    </rPh>
    <phoneticPr fontId="3"/>
  </si>
  <si>
    <t>落下・墜落防止巾木</t>
    <rPh sb="0" eb="2">
      <t>ラッカ</t>
    </rPh>
    <rPh sb="3" eb="5">
      <t>ツイラク</t>
    </rPh>
    <rPh sb="5" eb="7">
      <t>ボウシ</t>
    </rPh>
    <rPh sb="7" eb="9">
      <t>ハバキ</t>
    </rPh>
    <phoneticPr fontId="3"/>
  </si>
  <si>
    <t>H=150 GL+2,000以上から全段設置</t>
    <rPh sb="14" eb="16">
      <t>イジョウ</t>
    </rPh>
    <rPh sb="18" eb="19">
      <t>ゼン</t>
    </rPh>
    <rPh sb="19" eb="20">
      <t>ダン</t>
    </rPh>
    <rPh sb="20" eb="22">
      <t>セッチ</t>
    </rPh>
    <phoneticPr fontId="3"/>
  </si>
  <si>
    <t>落下防止養生棚（ｱｻｶﾞｵ）</t>
    <rPh sb="0" eb="2">
      <t>ラッカ</t>
    </rPh>
    <rPh sb="2" eb="4">
      <t>ボウシ</t>
    </rPh>
    <rPh sb="4" eb="6">
      <t>ヨウジョウ</t>
    </rPh>
    <rPh sb="6" eb="7">
      <t>タナ</t>
    </rPh>
    <phoneticPr fontId="3"/>
  </si>
  <si>
    <t>鋼製ﾊﾟﾈﾙ　D=2,000</t>
    <rPh sb="0" eb="2">
      <t>コウセイ</t>
    </rPh>
    <phoneticPr fontId="3"/>
  </si>
  <si>
    <t>箇所</t>
    <rPh sb="0" eb="2">
      <t>カショ</t>
    </rPh>
    <phoneticPr fontId="3"/>
  </si>
  <si>
    <t>屋上渡り設備</t>
    <rPh sb="0" eb="2">
      <t>オクジョウ</t>
    </rPh>
    <rPh sb="2" eb="3">
      <t>ワタ</t>
    </rPh>
    <rPh sb="4" eb="6">
      <t>セツビ</t>
    </rPh>
    <phoneticPr fontId="3"/>
  </si>
  <si>
    <t>ｱﾝﾁ+2段手摺設置</t>
    <rPh sb="5" eb="6">
      <t>ダン</t>
    </rPh>
    <rPh sb="6" eb="8">
      <t>テスリ</t>
    </rPh>
    <rPh sb="8" eb="10">
      <t>セッチ</t>
    </rPh>
    <phoneticPr fontId="3"/>
  </si>
  <si>
    <t>足場下養生シート敷設</t>
    <rPh sb="0" eb="2">
      <t>アシバ</t>
    </rPh>
    <rPh sb="2" eb="3">
      <t>シタ</t>
    </rPh>
    <rPh sb="3" eb="5">
      <t>ヨウジョウ</t>
    </rPh>
    <rPh sb="8" eb="10">
      <t>フセツ</t>
    </rPh>
    <phoneticPr fontId="3"/>
  </si>
  <si>
    <t>足場設置範囲（GLのみ）ﾌﾞﾙｰｼｰﾄ敷設</t>
    <rPh sb="0" eb="2">
      <t>アシバ</t>
    </rPh>
    <rPh sb="2" eb="4">
      <t>セッチ</t>
    </rPh>
    <rPh sb="4" eb="6">
      <t>ハンイ</t>
    </rPh>
    <rPh sb="19" eb="21">
      <t>フセツ</t>
    </rPh>
    <phoneticPr fontId="3"/>
  </si>
  <si>
    <t>侵入防止金網</t>
    <rPh sb="0" eb="2">
      <t>シンニュウ</t>
    </rPh>
    <rPh sb="2" eb="4">
      <t>ボウシ</t>
    </rPh>
    <rPh sb="4" eb="6">
      <t>カナアミ</t>
    </rPh>
    <phoneticPr fontId="3"/>
  </si>
  <si>
    <t>H=1,800　扉付ﾌｪﾝｽ含む</t>
    <rPh sb="8" eb="9">
      <t>トビラ</t>
    </rPh>
    <rPh sb="9" eb="10">
      <t>ツキ</t>
    </rPh>
    <rPh sb="14" eb="15">
      <t>フク</t>
    </rPh>
    <phoneticPr fontId="3"/>
  </si>
  <si>
    <t>運搬費</t>
    <rPh sb="0" eb="2">
      <t>ウンパン</t>
    </rPh>
    <rPh sb="2" eb="3">
      <t>ヒ</t>
    </rPh>
    <phoneticPr fontId="3"/>
  </si>
  <si>
    <t>場内小運搬費</t>
    <rPh sb="0" eb="2">
      <t>ジョウナイ</t>
    </rPh>
    <rPh sb="2" eb="5">
      <t>コウンパン</t>
    </rPh>
    <rPh sb="5" eb="6">
      <t>ヒ</t>
    </rPh>
    <phoneticPr fontId="3"/>
  </si>
  <si>
    <t>揚重費</t>
    <rPh sb="0" eb="2">
      <t>ヨウジュウ</t>
    </rPh>
    <rPh sb="2" eb="3">
      <t>ヒ</t>
    </rPh>
    <phoneticPr fontId="3"/>
  </si>
  <si>
    <t>ｳｲﾝﾁ・ﾗﾝﾃﾞｨﾝｸﾞﾎﾞｯｸｽ等</t>
    <rPh sb="18" eb="19">
      <t>ナド</t>
    </rPh>
    <phoneticPr fontId="3"/>
  </si>
  <si>
    <t>壁つなぎアンカー補修</t>
    <rPh sb="0" eb="1">
      <t>カベ</t>
    </rPh>
    <rPh sb="8" eb="10">
      <t>ホシュウ</t>
    </rPh>
    <phoneticPr fontId="3"/>
  </si>
  <si>
    <t>ﾀｲﾙ貼り相番　24人工</t>
    <rPh sb="3" eb="4">
      <t>ハ</t>
    </rPh>
    <rPh sb="5" eb="7">
      <t>アイバン</t>
    </rPh>
    <rPh sb="10" eb="12">
      <t>ニンコウ</t>
    </rPh>
    <phoneticPr fontId="3"/>
  </si>
  <si>
    <t>樹脂ﾓﾙﾀﾙ成形</t>
    <rPh sb="0" eb="2">
      <t>ジュシ</t>
    </rPh>
    <rPh sb="6" eb="8">
      <t>セイケイ</t>
    </rPh>
    <phoneticPr fontId="3"/>
  </si>
  <si>
    <t>□20×15　変成ｼﾘｺﾝ（ﾉﾝﾌﾞﾘｰﾄﾞﾀｲﾌﾟ）</t>
    <rPh sb="7" eb="9">
      <t>ヘンセイ</t>
    </rPh>
    <phoneticPr fontId="3"/>
  </si>
  <si>
    <t>建具廻り目地（ﾀｲﾙ面）</t>
    <rPh sb="0" eb="3">
      <t>タテグマワ</t>
    </rPh>
    <rPh sb="4" eb="6">
      <t>メジ</t>
    </rPh>
    <rPh sb="10" eb="11">
      <t>メン</t>
    </rPh>
    <phoneticPr fontId="3"/>
  </si>
  <si>
    <t>建具廻り目地（塗装面）</t>
    <rPh sb="0" eb="3">
      <t>タテグマワ</t>
    </rPh>
    <rPh sb="4" eb="6">
      <t>メジ</t>
    </rPh>
    <rPh sb="7" eb="9">
      <t>トソウ</t>
    </rPh>
    <rPh sb="9" eb="10">
      <t>メン</t>
    </rPh>
    <phoneticPr fontId="3"/>
  </si>
  <si>
    <t>ｻｯｼ廻り目地（ﾀｲﾙ面）</t>
    <rPh sb="3" eb="4">
      <t>マワ</t>
    </rPh>
    <rPh sb="5" eb="7">
      <t>メジ</t>
    </rPh>
    <rPh sb="11" eb="12">
      <t>メン</t>
    </rPh>
    <phoneticPr fontId="3"/>
  </si>
  <si>
    <t>ｻｯｼ・水切間目地</t>
    <rPh sb="4" eb="6">
      <t>ミズキ</t>
    </rPh>
    <rPh sb="6" eb="7">
      <t>カン</t>
    </rPh>
    <rPh sb="7" eb="9">
      <t>メジ</t>
    </rPh>
    <phoneticPr fontId="3"/>
  </si>
  <si>
    <t>□10×10　変成ｼﾘｺﾝ（ﾉﾝﾌﾞﾘｰﾄﾞﾀｲﾌﾟ）</t>
    <rPh sb="7" eb="9">
      <t>ヘンセイ</t>
    </rPh>
    <phoneticPr fontId="3"/>
  </si>
  <si>
    <t>床ｼｰﾄ端末ｼｰﾙ</t>
    <rPh sb="0" eb="1">
      <t>ユカ</t>
    </rPh>
    <rPh sb="4" eb="6">
      <t>タンマツ</t>
    </rPh>
    <phoneticPr fontId="3"/>
  </si>
  <si>
    <t>ﾀｷｼｰﾙ＃600（ｼｰﾄﾒｰｶｰ専用品）</t>
    <rPh sb="17" eb="20">
      <t>センヨウヒン</t>
    </rPh>
    <phoneticPr fontId="3"/>
  </si>
  <si>
    <t>C</t>
  </si>
  <si>
    <t>防水面高圧水洗浄</t>
    <rPh sb="0" eb="2">
      <t>ボウスイ</t>
    </rPh>
    <rPh sb="2" eb="3">
      <t>メン</t>
    </rPh>
    <rPh sb="3" eb="5">
      <t>コウアツ</t>
    </rPh>
    <rPh sb="5" eb="6">
      <t>スイ</t>
    </rPh>
    <rPh sb="6" eb="8">
      <t>センジョウ</t>
    </rPh>
    <phoneticPr fontId="3"/>
  </si>
  <si>
    <t>破断部分ﾊﾟｯﾁ補修</t>
    <rPh sb="0" eb="2">
      <t>ハダン</t>
    </rPh>
    <rPh sb="2" eb="4">
      <t>ブブン</t>
    </rPh>
    <rPh sb="8" eb="10">
      <t>ホシュウ</t>
    </rPh>
    <phoneticPr fontId="3"/>
  </si>
  <si>
    <t>立上り既存防水層撤去</t>
    <rPh sb="0" eb="2">
      <t>タチアガ</t>
    </rPh>
    <rPh sb="3" eb="5">
      <t>キゾン</t>
    </rPh>
    <rPh sb="5" eb="8">
      <t>ボウスイソウ</t>
    </rPh>
    <rPh sb="8" eb="10">
      <t>テッキョ</t>
    </rPh>
    <phoneticPr fontId="3"/>
  </si>
  <si>
    <t>立上り下地調整・仮防水</t>
    <rPh sb="0" eb="2">
      <t>タチアガ</t>
    </rPh>
    <rPh sb="3" eb="7">
      <t>シタジチョウセイ</t>
    </rPh>
    <rPh sb="8" eb="11">
      <t>カリボウスイ</t>
    </rPh>
    <phoneticPr fontId="3"/>
  </si>
  <si>
    <t>既存：防滑性長尺塩ﾋﾞｼｰﾄ</t>
    <rPh sb="0" eb="2">
      <t>キゾン</t>
    </rPh>
    <rPh sb="3" eb="9">
      <t>ボウカツセイチョウジャクエン</t>
    </rPh>
    <phoneticPr fontId="3"/>
  </si>
  <si>
    <t>120～150kgf/㎡程度</t>
  </si>
  <si>
    <t>既存床ｼｰﾄ撤去</t>
    <rPh sb="0" eb="2">
      <t>キゾン</t>
    </rPh>
    <rPh sb="2" eb="3">
      <t>ユカ</t>
    </rPh>
    <rPh sb="6" eb="8">
      <t>テッキョ</t>
    </rPh>
    <phoneticPr fontId="3"/>
  </si>
  <si>
    <t>ｹﾚﾝ、端末ｼｰﾙ撤去共</t>
  </si>
  <si>
    <t>床面　下地調整</t>
    <rPh sb="0" eb="2">
      <t>ユカメン</t>
    </rPh>
    <rPh sb="3" eb="7">
      <t>シタジチョウセイ</t>
    </rPh>
    <phoneticPr fontId="3"/>
  </si>
  <si>
    <t>不良部補修、ｶﾁｵﾝﾌｨﾗｰしごき</t>
  </si>
  <si>
    <t>側溝　下地調整</t>
    <rPh sb="0" eb="2">
      <t>ソッコウ</t>
    </rPh>
    <rPh sb="3" eb="7">
      <t>シタジチョウセイ</t>
    </rPh>
    <phoneticPr fontId="3"/>
  </si>
  <si>
    <t>側溝　ｳﾚﾀﾝ塗膜防水</t>
    <rPh sb="0" eb="2">
      <t>ソッコウ</t>
    </rPh>
    <rPh sb="7" eb="11">
      <t>トマクボウスイ</t>
    </rPh>
    <phoneticPr fontId="3"/>
  </si>
  <si>
    <t>D-8</t>
  </si>
  <si>
    <t>巾木　下地調整</t>
    <rPh sb="0" eb="2">
      <t>ハバキ</t>
    </rPh>
    <rPh sb="3" eb="7">
      <t>シタジチョウセイ</t>
    </rPh>
    <phoneticPr fontId="3"/>
  </si>
  <si>
    <t>巾木　ｳﾚﾀﾝ塗膜防水</t>
    <rPh sb="0" eb="2">
      <t>ハバキ</t>
    </rPh>
    <rPh sb="7" eb="11">
      <t>トマクボウスイ</t>
    </rPh>
    <phoneticPr fontId="3"/>
  </si>
  <si>
    <t>ｹﾚﾝ・不良部補修</t>
    <rPh sb="4" eb="9">
      <t>フリョウブホシュウ</t>
    </rPh>
    <phoneticPr fontId="3"/>
  </si>
  <si>
    <t>密着工法　X-2　同等</t>
    <rPh sb="0" eb="4">
      <t>ミッチャクコウホウ</t>
    </rPh>
    <rPh sb="9" eb="11">
      <t>ドウトウ</t>
    </rPh>
    <phoneticPr fontId="3"/>
  </si>
  <si>
    <t>ﾀｷｽﾄﾛﾝ　ﾀﾌｽﾘｯﾌﾟﾀｲﾌﾟRA　同等</t>
  </si>
  <si>
    <t>既存：防水ﾓﾙﾀﾙ</t>
    <rPh sb="0" eb="2">
      <t>キゾン</t>
    </rPh>
    <rPh sb="3" eb="5">
      <t>ボウスイ</t>
    </rPh>
    <phoneticPr fontId="3"/>
  </si>
  <si>
    <t>階段・踊場　下地調整</t>
    <rPh sb="0" eb="2">
      <t>カイダン</t>
    </rPh>
    <rPh sb="3" eb="5">
      <t>オドリバ</t>
    </rPh>
    <rPh sb="6" eb="10">
      <t>シタジチョウセイ</t>
    </rPh>
    <phoneticPr fontId="3"/>
  </si>
  <si>
    <t>階段　防滑性塩ﾋﾞｽﾃｯﾌﾟｼｰﾄ貼り</t>
    <rPh sb="0" eb="2">
      <t>カイダン</t>
    </rPh>
    <rPh sb="3" eb="5">
      <t>ボウカツ</t>
    </rPh>
    <rPh sb="5" eb="6">
      <t>セイ</t>
    </rPh>
    <rPh sb="6" eb="7">
      <t>エン</t>
    </rPh>
    <rPh sb="17" eb="18">
      <t>ハ</t>
    </rPh>
    <phoneticPr fontId="3"/>
  </si>
  <si>
    <t>ﾀｷｽﾄﾛﾝ　RAｽﾃｯﾌﾟ 6W　同等</t>
    <rPh sb="18" eb="20">
      <t>ドウトウ</t>
    </rPh>
    <phoneticPr fontId="3"/>
  </si>
  <si>
    <t>面格子等壁付設備撤去復旧</t>
    <rPh sb="0" eb="3">
      <t>メンゴウシ</t>
    </rPh>
    <rPh sb="3" eb="4">
      <t>ナド</t>
    </rPh>
    <rPh sb="4" eb="5">
      <t>カベ</t>
    </rPh>
    <rPh sb="5" eb="6">
      <t>ツ</t>
    </rPh>
    <rPh sb="6" eb="8">
      <t>セツビ</t>
    </rPh>
    <rPh sb="8" eb="10">
      <t>テッキョ</t>
    </rPh>
    <rPh sb="10" eb="12">
      <t>フッキュウ</t>
    </rPh>
    <phoneticPr fontId="3"/>
  </si>
  <si>
    <t>面格子、スリムダクト、照明等</t>
    <rPh sb="0" eb="3">
      <t>メンゴウシ</t>
    </rPh>
    <rPh sb="11" eb="13">
      <t>ショウメイ</t>
    </rPh>
    <rPh sb="13" eb="14">
      <t>ナド</t>
    </rPh>
    <phoneticPr fontId="3"/>
  </si>
  <si>
    <t>区分</t>
    <rPh sb="0" eb="2">
      <t>クブン</t>
    </rPh>
    <phoneticPr fontId="3"/>
  </si>
  <si>
    <t>消耗品費・機械器具損料</t>
    <rPh sb="0" eb="3">
      <t>ショウモウヒン</t>
    </rPh>
    <rPh sb="3" eb="4">
      <t>ヒ</t>
    </rPh>
    <rPh sb="5" eb="7">
      <t>キカイ</t>
    </rPh>
    <rPh sb="7" eb="9">
      <t>キグ</t>
    </rPh>
    <rPh sb="9" eb="11">
      <t>ソンリョウ</t>
    </rPh>
    <phoneticPr fontId="3"/>
  </si>
  <si>
    <t>労災・損害保険料等</t>
    <rPh sb="0" eb="2">
      <t>ロウサイ</t>
    </rPh>
    <rPh sb="3" eb="5">
      <t>ソンガイ</t>
    </rPh>
    <rPh sb="5" eb="7">
      <t>ホケン</t>
    </rPh>
    <rPh sb="7" eb="8">
      <t>リョウ</t>
    </rPh>
    <rPh sb="8" eb="9">
      <t>ナド</t>
    </rPh>
    <phoneticPr fontId="3"/>
  </si>
  <si>
    <t>現場管理費</t>
    <rPh sb="0" eb="2">
      <t>ゲンバ</t>
    </rPh>
    <rPh sb="2" eb="5">
      <t>カンリヒ</t>
    </rPh>
    <phoneticPr fontId="3"/>
  </si>
  <si>
    <t>一般管理費</t>
    <rPh sb="0" eb="2">
      <t>イッパン</t>
    </rPh>
    <rPh sb="2" eb="5">
      <t>カンリヒ</t>
    </rPh>
    <phoneticPr fontId="3"/>
  </si>
  <si>
    <t>㎥</t>
  </si>
  <si>
    <t>※</t>
  </si>
  <si>
    <t>120～150kgf/㎡程度、ｴｱﾌﾞﾛｰ併用</t>
  </si>
  <si>
    <t>Ａ-①</t>
  </si>
  <si>
    <t>Ａ-③</t>
  </si>
  <si>
    <t>Ａ-④</t>
  </si>
  <si>
    <t>Ａ-⑦</t>
  </si>
  <si>
    <t>Ａ-⑤</t>
  </si>
  <si>
    <t>Ａ-⑨</t>
  </si>
  <si>
    <t>B</t>
  </si>
  <si>
    <t>□20×15　ﾎﾟﾘｳﾚﾀﾝ（ﾉﾝﾌﾞﾘｰﾄﾞﾀｲﾌﾟ）</t>
  </si>
  <si>
    <t>D-2</t>
  </si>
  <si>
    <t>D-1</t>
  </si>
  <si>
    <t>B-1</t>
  </si>
  <si>
    <t>B-2</t>
  </si>
  <si>
    <t>防水工事</t>
    <rPh sb="0" eb="2">
      <t>ボウスイ</t>
    </rPh>
    <phoneticPr fontId="47"/>
  </si>
  <si>
    <t>機械式固定工法　ｔ=1.5</t>
  </si>
  <si>
    <t>石綿含有事前調査費</t>
  </si>
  <si>
    <t>0.5人/戸程度</t>
  </si>
  <si>
    <t>電気・水道使用量は組合様ご負担</t>
    <rPh sb="0" eb="2">
      <t>デンキ</t>
    </rPh>
    <phoneticPr fontId="3"/>
  </si>
  <si>
    <t>タイル補修工事</t>
    <phoneticPr fontId="47"/>
  </si>
  <si>
    <t>設備配管廻り他雑ｼｰﾙ</t>
    <rPh sb="0" eb="2">
      <t>セツビ</t>
    </rPh>
    <rPh sb="2" eb="4">
      <t>ハイカン</t>
    </rPh>
    <rPh sb="4" eb="5">
      <t>マワ</t>
    </rPh>
    <rPh sb="6" eb="7">
      <t>ホカ</t>
    </rPh>
    <rPh sb="7" eb="8">
      <t>ザツ</t>
    </rPh>
    <phoneticPr fontId="3"/>
  </si>
  <si>
    <t>住戸玄関枠</t>
    <rPh sb="0" eb="2">
      <t>ジュウコ</t>
    </rPh>
    <rPh sb="2" eb="5">
      <t>ゲンカンワク</t>
    </rPh>
    <phoneticPr fontId="76"/>
  </si>
  <si>
    <t>放水口ﾎﾞｯｸｽ</t>
    <rPh sb="0" eb="3">
      <t>ホウスイコウ</t>
    </rPh>
    <phoneticPr fontId="76"/>
  </si>
  <si>
    <t>ﾊﾟｲﾌﾟｶﾞｰﾄﾞ</t>
    <phoneticPr fontId="76"/>
  </si>
  <si>
    <t>排水ﾄﾞﾚﾝｽﾄﾚﾅｰ</t>
    <rPh sb="0" eb="2">
      <t>ハイスイ</t>
    </rPh>
    <phoneticPr fontId="76"/>
  </si>
  <si>
    <t>ﾊﾞﾙｺﾆｰ隔壁板</t>
    <rPh sb="6" eb="8">
      <t>カクヘキ</t>
    </rPh>
    <rPh sb="8" eb="9">
      <t>イタ</t>
    </rPh>
    <phoneticPr fontId="76"/>
  </si>
  <si>
    <t>（屋上塔屋屋根）</t>
    <rPh sb="1" eb="3">
      <t>オクジョウ</t>
    </rPh>
    <rPh sb="3" eb="5">
      <t>トウヤ</t>
    </rPh>
    <rPh sb="5" eb="7">
      <t>ヤネ</t>
    </rPh>
    <phoneticPr fontId="3"/>
  </si>
  <si>
    <t>端末押え金物・ｼｰﾙ共</t>
    <rPh sb="0" eb="2">
      <t>タンマツ</t>
    </rPh>
    <rPh sb="2" eb="3">
      <t>オサ</t>
    </rPh>
    <rPh sb="4" eb="6">
      <t>カナモノ</t>
    </rPh>
    <rPh sb="10" eb="11">
      <t>トモ</t>
    </rPh>
    <phoneticPr fontId="3"/>
  </si>
  <si>
    <t>仮防水兼用ﾎﾟﾘﾏｰｾﾒﾝﾄ塗布</t>
  </si>
  <si>
    <t>（屋上）</t>
    <rPh sb="1" eb="3">
      <t>オクジョウ</t>
    </rPh>
    <phoneticPr fontId="3"/>
  </si>
  <si>
    <t>立上り端末押え金物</t>
    <rPh sb="0" eb="2">
      <t>タチアガ</t>
    </rPh>
    <rPh sb="3" eb="5">
      <t>タンマツ</t>
    </rPh>
    <rPh sb="5" eb="6">
      <t>オサ</t>
    </rPh>
    <rPh sb="7" eb="9">
      <t>カナモノ</t>
    </rPh>
    <phoneticPr fontId="19"/>
  </si>
  <si>
    <t>L50-10　取合ｼｰﾙ共</t>
    <rPh sb="7" eb="9">
      <t>トリア</t>
    </rPh>
    <rPh sb="12" eb="13">
      <t>トモ</t>
    </rPh>
    <phoneticPr fontId="19"/>
  </si>
  <si>
    <t>SUS脱気筒設置</t>
    <rPh sb="3" eb="6">
      <t>ダッキトウ</t>
    </rPh>
    <rPh sb="6" eb="8">
      <t>セッチ</t>
    </rPh>
    <phoneticPr fontId="19"/>
  </si>
  <si>
    <t>改修用ドレン設置</t>
    <rPh sb="0" eb="2">
      <t>カイシュウ</t>
    </rPh>
    <rPh sb="2" eb="3">
      <t>ヨウ</t>
    </rPh>
    <rPh sb="6" eb="8">
      <t>セッチ</t>
    </rPh>
    <phoneticPr fontId="19"/>
  </si>
  <si>
    <t>糸巾300　密着工法</t>
    <rPh sb="0" eb="2">
      <t>イトハバ</t>
    </rPh>
    <rPh sb="6" eb="10">
      <t>ミッチャクコウホウ</t>
    </rPh>
    <phoneticPr fontId="3"/>
  </si>
  <si>
    <t>防滑性長尺塩ﾋﾞｼｰﾄ貼り</t>
    <rPh sb="0" eb="2">
      <t>ボウカツ</t>
    </rPh>
    <rPh sb="2" eb="3">
      <t>セイ</t>
    </rPh>
    <rPh sb="3" eb="6">
      <t>チョウジャクエン</t>
    </rPh>
    <rPh sb="11" eb="12">
      <t>ハ</t>
    </rPh>
    <phoneticPr fontId="3"/>
  </si>
  <si>
    <t>段鼻ﾀｲﾙ　埋戻し</t>
    <rPh sb="0" eb="2">
      <t>ダンバナ</t>
    </rPh>
    <rPh sb="6" eb="8">
      <t>ウメモド</t>
    </rPh>
    <phoneticPr fontId="3"/>
  </si>
  <si>
    <t>糸巾200　ｹﾚﾝ・不良部補修</t>
    <rPh sb="0" eb="2">
      <t>イトハバ</t>
    </rPh>
    <rPh sb="10" eb="15">
      <t>フリョウブホシュウ</t>
    </rPh>
    <phoneticPr fontId="3"/>
  </si>
  <si>
    <t>糸巾100
ｹﾚﾝ・不良部補修・ｶﾁｵﾝﾌｨﾗｰ塗布</t>
    <rPh sb="0" eb="2">
      <t>イトハバ</t>
    </rPh>
    <rPh sb="10" eb="15">
      <t>フリョウブホシュウ</t>
    </rPh>
    <rPh sb="24" eb="26">
      <t>トフ</t>
    </rPh>
    <phoneticPr fontId="3"/>
  </si>
  <si>
    <t>糸巾200　密着工法</t>
    <rPh sb="0" eb="2">
      <t>イトハバ</t>
    </rPh>
    <rPh sb="6" eb="10">
      <t>ミッチャクコウホウ</t>
    </rPh>
    <phoneticPr fontId="3"/>
  </si>
  <si>
    <t>踊場　防滑性長尺塩ﾋﾞｼｰﾄ貼り</t>
    <rPh sb="0" eb="2">
      <t>オドリバ</t>
    </rPh>
    <rPh sb="3" eb="5">
      <t>ボウカツ</t>
    </rPh>
    <rPh sb="5" eb="6">
      <t>セイ</t>
    </rPh>
    <rPh sb="6" eb="9">
      <t>チョウジャクエン</t>
    </rPh>
    <rPh sb="14" eb="15">
      <t>ハ</t>
    </rPh>
    <phoneticPr fontId="3"/>
  </si>
  <si>
    <r>
      <rPr>
        <sz val="11"/>
        <rFont val="HG丸ｺﾞｼｯｸM-PRO"/>
        <family val="3"/>
        <charset val="128"/>
      </rPr>
      <t>年　月末</t>
    </r>
    <rPh sb="2" eb="3">
      <t>ツキ</t>
    </rPh>
    <rPh sb="3" eb="4">
      <t>マツ</t>
    </rPh>
    <phoneticPr fontId="7"/>
  </si>
  <si>
    <t>式</t>
    <rPh sb="0" eb="1">
      <t>シキ</t>
    </rPh>
    <phoneticPr fontId="47"/>
  </si>
  <si>
    <t>C-3</t>
  </si>
  <si>
    <t>C-1</t>
  </si>
  <si>
    <t>C-4</t>
  </si>
  <si>
    <t>C-2</t>
  </si>
  <si>
    <t>C-5</t>
  </si>
  <si>
    <t>雨水排水管</t>
    <rPh sb="0" eb="5">
      <t>ウスイハイスイカン</t>
    </rPh>
    <phoneticPr fontId="76"/>
  </si>
  <si>
    <t>ｍ</t>
    <phoneticPr fontId="47"/>
  </si>
  <si>
    <t>消火器表示ﾌﾟﾚｰﾄ取替え</t>
    <rPh sb="0" eb="3">
      <t>ショウカキ</t>
    </rPh>
    <rPh sb="3" eb="5">
      <t>ヒョウジ</t>
    </rPh>
    <rPh sb="10" eb="12">
      <t>トリカ</t>
    </rPh>
    <phoneticPr fontId="3"/>
  </si>
  <si>
    <t>既存同等品</t>
    <rPh sb="0" eb="2">
      <t>キゾン</t>
    </rPh>
    <rPh sb="2" eb="5">
      <t>ドウトウヒン</t>
    </rPh>
    <phoneticPr fontId="3"/>
  </si>
  <si>
    <t>㎡</t>
    <phoneticPr fontId="47"/>
  </si>
  <si>
    <t>（外部階段）</t>
    <rPh sb="1" eb="5">
      <t>ガイブカイダン</t>
    </rPh>
    <phoneticPr fontId="3"/>
  </si>
  <si>
    <t>箇所</t>
    <rPh sb="0" eb="2">
      <t>カショ</t>
    </rPh>
    <phoneticPr fontId="2"/>
  </si>
  <si>
    <t>ｍ</t>
    <phoneticPr fontId="3"/>
  </si>
  <si>
    <t>既存塩ﾋﾞｼｰト防水材撤去</t>
    <rPh sb="0" eb="2">
      <t>キゾン</t>
    </rPh>
    <rPh sb="2" eb="3">
      <t>シオ</t>
    </rPh>
    <rPh sb="9" eb="10">
      <t>ボウスイ</t>
    </rPh>
    <rPh sb="10" eb="11">
      <t>ザイ</t>
    </rPh>
    <rPh sb="11" eb="13">
      <t>テッキョ</t>
    </rPh>
    <phoneticPr fontId="3"/>
  </si>
  <si>
    <t>既存：塩ﾋﾞｼｰﾄ防水
既存：ｳﾚﾀﾝ塗膜防水</t>
    <rPh sb="0" eb="2">
      <t>キゾン</t>
    </rPh>
    <rPh sb="3" eb="4">
      <t>エン</t>
    </rPh>
    <rPh sb="9" eb="11">
      <t>ボウスイ</t>
    </rPh>
    <rPh sb="12" eb="14">
      <t>キゾン</t>
    </rPh>
    <rPh sb="19" eb="23">
      <t>トマクボウスイ</t>
    </rPh>
    <phoneticPr fontId="3"/>
  </si>
  <si>
    <t>防水撤去範囲 下地調整・仮防水</t>
    <rPh sb="1" eb="2">
      <t>ボウスイ</t>
    </rPh>
    <rPh sb="2" eb="4">
      <t>テッキョ</t>
    </rPh>
    <rPh sb="4" eb="6">
      <t>ハンイ</t>
    </rPh>
    <rPh sb="7" eb="9">
      <t>シタジ</t>
    </rPh>
    <rPh sb="9" eb="11">
      <t>チョウセイ</t>
    </rPh>
    <rPh sb="12" eb="15">
      <t>カリボウスイ</t>
    </rPh>
    <phoneticPr fontId="3"/>
  </si>
  <si>
    <t>ﾊﾟﾗﾍﾟｯﾄ 下地調整</t>
    <rPh sb="8" eb="12">
      <t>シタジチョウセイ</t>
    </rPh>
    <phoneticPr fontId="3"/>
  </si>
  <si>
    <t>ｹﾚﾝ・不良部補修</t>
    <phoneticPr fontId="3"/>
  </si>
  <si>
    <t>屋根面　ｳﾚﾀﾝ塗膜防水</t>
    <rPh sb="0" eb="3">
      <t>ヤネメン</t>
    </rPh>
    <rPh sb="8" eb="12">
      <t>トマクボウスイ</t>
    </rPh>
    <phoneticPr fontId="3"/>
  </si>
  <si>
    <t>ﾌﾗｯﾄﾊﾞｰ撤去跡　下地調整</t>
    <rPh sb="7" eb="9">
      <t>テッキョ</t>
    </rPh>
    <rPh sb="9" eb="10">
      <t>アト</t>
    </rPh>
    <rPh sb="11" eb="15">
      <t>シタジチョウセイ</t>
    </rPh>
    <phoneticPr fontId="47"/>
  </si>
  <si>
    <t>樹脂ﾓﾙﾀﾙ補修</t>
    <rPh sb="0" eb="2">
      <t>ジュシ</t>
    </rPh>
    <rPh sb="6" eb="8">
      <t>ホシュウ</t>
    </rPh>
    <phoneticPr fontId="3"/>
  </si>
  <si>
    <t>平場　塩ﾋﾞｼｰﾄ防水</t>
    <rPh sb="0" eb="2">
      <t>ヒラバ</t>
    </rPh>
    <rPh sb="3" eb="4">
      <t>エン</t>
    </rPh>
    <rPh sb="9" eb="11">
      <t>ボウスイ</t>
    </rPh>
    <phoneticPr fontId="3"/>
  </si>
  <si>
    <t>立上り　塩ﾋﾞｼｰﾄ防水</t>
    <rPh sb="0" eb="2">
      <t>タチアガ</t>
    </rPh>
    <rPh sb="4" eb="5">
      <t>エン</t>
    </rPh>
    <rPh sb="10" eb="12">
      <t>ボウスイ</t>
    </rPh>
    <phoneticPr fontId="19"/>
  </si>
  <si>
    <t>（窓小庇）</t>
    <rPh sb="1" eb="2">
      <t>マド</t>
    </rPh>
    <rPh sb="2" eb="3">
      <t>コ</t>
    </rPh>
    <rPh sb="3" eb="4">
      <t>ヒサシ</t>
    </rPh>
    <phoneticPr fontId="3"/>
  </si>
  <si>
    <t>D-8</t>
    <phoneticPr fontId="47"/>
  </si>
  <si>
    <t>（南面ﾊﾞﾙｺﾆｰ）</t>
    <rPh sb="1" eb="3">
      <t>ミナミメン</t>
    </rPh>
    <phoneticPr fontId="3"/>
  </si>
  <si>
    <t>北・南面平面駐車場借用
ﾌｪﾝｽ区画、床面養生</t>
    <rPh sb="0" eb="1">
      <t>キタ</t>
    </rPh>
    <rPh sb="2" eb="3">
      <t>ミナミ</t>
    </rPh>
    <rPh sb="3" eb="4">
      <t>メン</t>
    </rPh>
    <rPh sb="4" eb="6">
      <t>ヘイメン</t>
    </rPh>
    <rPh sb="6" eb="9">
      <t>チュウシャジョウ</t>
    </rPh>
    <rPh sb="9" eb="11">
      <t>シャクヨウ</t>
    </rPh>
    <rPh sb="16" eb="18">
      <t>クカク</t>
    </rPh>
    <rPh sb="19" eb="20">
      <t>ユカ</t>
    </rPh>
    <rPh sb="20" eb="21">
      <t>メン</t>
    </rPh>
    <rPh sb="21" eb="23">
      <t>ヨウジョウ</t>
    </rPh>
    <phoneticPr fontId="3"/>
  </si>
  <si>
    <t>廃材コンテナ　4㎥程度×1基　混材処分
北側平面駐車場に設置</t>
    <rPh sb="0" eb="2">
      <t>ハイザイ</t>
    </rPh>
    <rPh sb="9" eb="11">
      <t>テイド</t>
    </rPh>
    <rPh sb="13" eb="14">
      <t>キ</t>
    </rPh>
    <rPh sb="15" eb="16">
      <t>コン</t>
    </rPh>
    <rPh sb="16" eb="17">
      <t>ザイ</t>
    </rPh>
    <rPh sb="17" eb="19">
      <t>ショブン</t>
    </rPh>
    <rPh sb="20" eb="22">
      <t>キタガワ</t>
    </rPh>
    <rPh sb="22" eb="24">
      <t>ヘイメン</t>
    </rPh>
    <rPh sb="24" eb="27">
      <t>チュウシャジョウ</t>
    </rPh>
    <rPh sb="28" eb="30">
      <t>セッチ</t>
    </rPh>
    <phoneticPr fontId="3"/>
  </si>
  <si>
    <t>8台×12,000円/月×4ヶ月
（手数料１ヶ月分含む）</t>
    <rPh sb="1" eb="2">
      <t>ダイ</t>
    </rPh>
    <rPh sb="9" eb="10">
      <t>エン</t>
    </rPh>
    <rPh sb="11" eb="12">
      <t>ツキ</t>
    </rPh>
    <rPh sb="15" eb="16">
      <t>ゲツ</t>
    </rPh>
    <rPh sb="18" eb="21">
      <t>テスウリョウ</t>
    </rPh>
    <rPh sb="23" eb="24">
      <t>ゲツ</t>
    </rPh>
    <rPh sb="24" eb="25">
      <t>ブン</t>
    </rPh>
    <rPh sb="25" eb="26">
      <t>フク</t>
    </rPh>
    <phoneticPr fontId="3"/>
  </si>
  <si>
    <t>5台×12,000円/月×4ヶ月
（手数料１ヶ月分含む）</t>
    <rPh sb="1" eb="2">
      <t>ダイ</t>
    </rPh>
    <rPh sb="9" eb="10">
      <t>エン</t>
    </rPh>
    <rPh sb="11" eb="12">
      <t>ツキ</t>
    </rPh>
    <rPh sb="15" eb="16">
      <t>ゲツ</t>
    </rPh>
    <rPh sb="18" eb="21">
      <t>テスウリョウ</t>
    </rPh>
    <rPh sb="23" eb="24">
      <t>ゲツ</t>
    </rPh>
    <rPh sb="24" eb="25">
      <t>ブン</t>
    </rPh>
    <rPh sb="25" eb="26">
      <t>フク</t>
    </rPh>
    <phoneticPr fontId="3"/>
  </si>
  <si>
    <t>駐車場No,1・2・3・4・7</t>
    <rPh sb="0" eb="3">
      <t>チュウシャジョウ</t>
    </rPh>
    <phoneticPr fontId="3"/>
  </si>
  <si>
    <t>東西南面足場越境協議対策費</t>
    <rPh sb="0" eb="3">
      <t>トウザイナン</t>
    </rPh>
    <rPh sb="3" eb="4">
      <t>メン</t>
    </rPh>
    <rPh sb="4" eb="6">
      <t>アシバ</t>
    </rPh>
    <rPh sb="6" eb="8">
      <t>エッキョウ</t>
    </rPh>
    <rPh sb="8" eb="10">
      <t>キョウギ</t>
    </rPh>
    <rPh sb="10" eb="13">
      <t>タイサクヒ</t>
    </rPh>
    <phoneticPr fontId="3"/>
  </si>
  <si>
    <t>養生・安全対策費、敷地借用費等
90.1㎡（空中越境含む）</t>
    <rPh sb="0" eb="2">
      <t>ヨウジョウ</t>
    </rPh>
    <rPh sb="3" eb="5">
      <t>アンゼン</t>
    </rPh>
    <rPh sb="5" eb="8">
      <t>タイサクヒ</t>
    </rPh>
    <rPh sb="9" eb="11">
      <t>シキチ</t>
    </rPh>
    <rPh sb="11" eb="13">
      <t>シャクヨウ</t>
    </rPh>
    <rPh sb="13" eb="14">
      <t>ヒ</t>
    </rPh>
    <rPh sb="14" eb="15">
      <t>ナド</t>
    </rPh>
    <rPh sb="22" eb="26">
      <t>クウチュウエッキョウ</t>
    </rPh>
    <rPh sb="26" eb="27">
      <t>フク</t>
    </rPh>
    <phoneticPr fontId="3"/>
  </si>
  <si>
    <t>88条申請、道路使用許可等</t>
    <rPh sb="2" eb="3">
      <t>ジョウ</t>
    </rPh>
    <rPh sb="3" eb="5">
      <t>シンセイ</t>
    </rPh>
    <rPh sb="6" eb="8">
      <t>ドウロ</t>
    </rPh>
    <rPh sb="8" eb="10">
      <t>シヨウ</t>
    </rPh>
    <rPh sb="10" eb="12">
      <t>キョカ</t>
    </rPh>
    <rPh sb="12" eb="13">
      <t>ナド</t>
    </rPh>
    <phoneticPr fontId="3"/>
  </si>
  <si>
    <t>外部足場</t>
    <rPh sb="0" eb="2">
      <t>ガイブ</t>
    </rPh>
    <rPh sb="2" eb="4">
      <t>アシバ</t>
    </rPh>
    <phoneticPr fontId="3"/>
  </si>
  <si>
    <t>受水槽上部落下防止棚</t>
    <rPh sb="0" eb="3">
      <t>ジュスイソウ</t>
    </rPh>
    <rPh sb="3" eb="5">
      <t>ジョウブ</t>
    </rPh>
    <rPh sb="5" eb="10">
      <t>ラッカボウシタナ</t>
    </rPh>
    <phoneticPr fontId="47"/>
  </si>
  <si>
    <t>単管組+鋼製足場敷設</t>
    <rPh sb="0" eb="2">
      <t>タンカン</t>
    </rPh>
    <rPh sb="2" eb="3">
      <t>クミ</t>
    </rPh>
    <rPh sb="4" eb="6">
      <t>コウセイ</t>
    </rPh>
    <rPh sb="6" eb="8">
      <t>アシバ</t>
    </rPh>
    <rPh sb="8" eb="10">
      <t>フセツ</t>
    </rPh>
    <phoneticPr fontId="47"/>
  </si>
  <si>
    <t>㎡</t>
    <phoneticPr fontId="47"/>
  </si>
  <si>
    <t>屋上塔屋ﾛｺﾞﾏｰｸ</t>
    <rPh sb="0" eb="2">
      <t>オクジョウ</t>
    </rPh>
    <rPh sb="2" eb="4">
      <t>トウヤ</t>
    </rPh>
    <phoneticPr fontId="76"/>
  </si>
  <si>
    <t>4面　文字・ﾛｺﾞﾏｰｸ共</t>
    <rPh sb="1" eb="2">
      <t>メン</t>
    </rPh>
    <rPh sb="3" eb="5">
      <t>モジ</t>
    </rPh>
    <rPh sb="12" eb="13">
      <t>トモ</t>
    </rPh>
    <phoneticPr fontId="47"/>
  </si>
  <si>
    <t>高架水槽</t>
    <rPh sb="0" eb="4">
      <t>コウカスイソウ</t>
    </rPh>
    <phoneticPr fontId="76"/>
  </si>
  <si>
    <t>消火用補給水槽</t>
    <rPh sb="0" eb="3">
      <t>ショウカヨウ</t>
    </rPh>
    <rPh sb="3" eb="7">
      <t>ホキュウスイソウ</t>
    </rPh>
    <phoneticPr fontId="76"/>
  </si>
  <si>
    <t>EV機械室扉</t>
    <rPh sb="2" eb="5">
      <t>キカイシツ</t>
    </rPh>
    <rPh sb="5" eb="6">
      <t>トビラ</t>
    </rPh>
    <phoneticPr fontId="76"/>
  </si>
  <si>
    <t>850*2100　表裏面・枠共</t>
    <rPh sb="9" eb="12">
      <t>オモテウラメン</t>
    </rPh>
    <rPh sb="13" eb="15">
      <t>ワクトモ</t>
    </rPh>
    <phoneticPr fontId="47"/>
  </si>
  <si>
    <t>屋上端子盤ﾎﾞｯｸｽ</t>
    <rPh sb="0" eb="2">
      <t>オクジョウ</t>
    </rPh>
    <rPh sb="2" eb="5">
      <t>タンシバン</t>
    </rPh>
    <phoneticPr fontId="47"/>
  </si>
  <si>
    <t>1000*1590*200　見掛り</t>
    <rPh sb="14" eb="15">
      <t>ミ</t>
    </rPh>
    <rPh sb="15" eb="16">
      <t>カカ</t>
    </rPh>
    <phoneticPr fontId="47"/>
  </si>
  <si>
    <t>感知器ﾎﾞｯｸｽ</t>
    <rPh sb="0" eb="3">
      <t>カンチキ</t>
    </rPh>
    <phoneticPr fontId="47"/>
  </si>
  <si>
    <t>630*560　見掛り</t>
    <rPh sb="8" eb="9">
      <t>ミ</t>
    </rPh>
    <rPh sb="9" eb="10">
      <t>カカ</t>
    </rPh>
    <phoneticPr fontId="47"/>
  </si>
  <si>
    <t>PS扉</t>
    <rPh sb="2" eb="3">
      <t>トビラ</t>
    </rPh>
    <phoneticPr fontId="47"/>
  </si>
  <si>
    <t>1150*1970　表裏面・枠共</t>
    <phoneticPr fontId="47"/>
  </si>
  <si>
    <t>860*1960　戸当りまで</t>
    <phoneticPr fontId="76"/>
  </si>
  <si>
    <t>1200*1960　表裏面・枠共</t>
    <phoneticPr fontId="47"/>
  </si>
  <si>
    <t>階段出入口扉</t>
    <rPh sb="0" eb="2">
      <t>カイダン</t>
    </rPh>
    <rPh sb="2" eb="6">
      <t>デイリグチトビラ</t>
    </rPh>
    <phoneticPr fontId="47"/>
  </si>
  <si>
    <t>860*1960　表裏面・枠共</t>
    <rPh sb="9" eb="12">
      <t>オモテウラメン</t>
    </rPh>
    <rPh sb="13" eb="14">
      <t>ワク</t>
    </rPh>
    <rPh sb="14" eb="15">
      <t>トモ</t>
    </rPh>
    <phoneticPr fontId="76"/>
  </si>
  <si>
    <t>600*800*100
表裏面、表示復旧共</t>
    <rPh sb="12" eb="15">
      <t>オモテウラメン</t>
    </rPh>
    <rPh sb="16" eb="18">
      <t>ヒョウジ</t>
    </rPh>
    <rPh sb="18" eb="21">
      <t>フッキュウトモ</t>
    </rPh>
    <phoneticPr fontId="76"/>
  </si>
  <si>
    <t>避難通路出入口扉</t>
    <rPh sb="0" eb="2">
      <t>ヒナン</t>
    </rPh>
    <rPh sb="2" eb="4">
      <t>ツウロ</t>
    </rPh>
    <rPh sb="4" eb="7">
      <t>デイリグチ</t>
    </rPh>
    <rPh sb="7" eb="8">
      <t>トビラ</t>
    </rPh>
    <phoneticPr fontId="76"/>
  </si>
  <si>
    <t>850*1990　表裏面・枠共</t>
    <phoneticPr fontId="47"/>
  </si>
  <si>
    <t>ﾒｰﾀｰﾎﾞｯｸｽ扉</t>
    <rPh sb="9" eb="10">
      <t>トビラ</t>
    </rPh>
    <phoneticPr fontId="47"/>
  </si>
  <si>
    <t>600*1960　表裏面・枠共</t>
    <rPh sb="9" eb="12">
      <t>オモテウラメン</t>
    </rPh>
    <rPh sb="13" eb="15">
      <t>ワクトモ</t>
    </rPh>
    <phoneticPr fontId="47"/>
  </si>
  <si>
    <t>端子盤ﾎﾞｯｸｽ</t>
    <rPh sb="0" eb="3">
      <t>タンシバン</t>
    </rPh>
    <phoneticPr fontId="47"/>
  </si>
  <si>
    <t>530*430　見掛り</t>
    <rPh sb="8" eb="9">
      <t>ミ</t>
    </rPh>
    <rPh sb="9" eb="10">
      <t>カカ</t>
    </rPh>
    <phoneticPr fontId="47"/>
  </si>
  <si>
    <t>1230*830　見掛り</t>
    <rPh sb="9" eb="10">
      <t>ミ</t>
    </rPh>
    <rPh sb="10" eb="11">
      <t>カカ</t>
    </rPh>
    <phoneticPr fontId="47"/>
  </si>
  <si>
    <t>ﾌｰﾄﾞ付ｶﾞﾗﾘ</t>
    <rPh sb="4" eb="5">
      <t>ツ</t>
    </rPh>
    <phoneticPr fontId="47"/>
  </si>
  <si>
    <t>φ65～200</t>
    <phoneticPr fontId="47"/>
  </si>
  <si>
    <t>自動火災報知機</t>
    <rPh sb="0" eb="7">
      <t>ジドウカサイホウチキ</t>
    </rPh>
    <phoneticPr fontId="47"/>
  </si>
  <si>
    <t>220*450</t>
    <phoneticPr fontId="47"/>
  </si>
  <si>
    <t>EVﾎｰﾙ天井飾ﾓｰﾙ</t>
    <rPh sb="5" eb="7">
      <t>テンジョウ</t>
    </rPh>
    <rPh sb="7" eb="8">
      <t>カザ</t>
    </rPh>
    <phoneticPr fontId="47"/>
  </si>
  <si>
    <t>糸巾＝300　L＝8.6ｍ</t>
    <rPh sb="0" eb="1">
      <t>イト</t>
    </rPh>
    <rPh sb="1" eb="2">
      <t>ハバ</t>
    </rPh>
    <phoneticPr fontId="47"/>
  </si>
  <si>
    <t>箇所</t>
    <rPh sb="0" eb="2">
      <t>カショ</t>
    </rPh>
    <phoneticPr fontId="47"/>
  </si>
  <si>
    <t>1430*2220　表面・枠共</t>
    <rPh sb="10" eb="12">
      <t>ヒョウメン</t>
    </rPh>
    <rPh sb="13" eb="14">
      <t>ワク</t>
    </rPh>
    <rPh sb="14" eb="15">
      <t>トモ</t>
    </rPh>
    <phoneticPr fontId="76"/>
  </si>
  <si>
    <t>ｴﾚﾍﾞｰﾀｰ扉（2～9F)</t>
    <rPh sb="7" eb="8">
      <t>トビラ</t>
    </rPh>
    <phoneticPr fontId="76"/>
  </si>
  <si>
    <t>ｴﾚﾍﾞｰﾀｰ枠部（1F)</t>
    <rPh sb="7" eb="9">
      <t>ワクブ</t>
    </rPh>
    <phoneticPr fontId="76"/>
  </si>
  <si>
    <t>1430*2220　枠部分</t>
    <rPh sb="10" eb="11">
      <t>ワク</t>
    </rPh>
    <rPh sb="11" eb="13">
      <t>ブブン</t>
    </rPh>
    <phoneticPr fontId="76"/>
  </si>
  <si>
    <t>1600*1600*1500　配管共</t>
    <rPh sb="15" eb="17">
      <t>ハイカン</t>
    </rPh>
    <rPh sb="17" eb="18">
      <t>トモ</t>
    </rPh>
    <phoneticPr fontId="76"/>
  </si>
  <si>
    <t>600*600*600　配管共</t>
    <rPh sb="12" eb="14">
      <t>ハイカン</t>
    </rPh>
    <rPh sb="14" eb="15">
      <t>トモ</t>
    </rPh>
    <phoneticPr fontId="76"/>
  </si>
  <si>
    <t>連結送水管ﾗｯｷﾝｸﾞｶﾊﾞｰ</t>
    <rPh sb="0" eb="5">
      <t>レンケツソウスイカン</t>
    </rPh>
    <phoneticPr fontId="47"/>
  </si>
  <si>
    <t>φ200</t>
    <phoneticPr fontId="47"/>
  </si>
  <si>
    <t>1F防火ｼｬｯﾀｰ三方枠</t>
    <rPh sb="2" eb="4">
      <t>ボウカ</t>
    </rPh>
    <rPh sb="9" eb="11">
      <t>サンポウ</t>
    </rPh>
    <rPh sb="11" eb="12">
      <t>ワク</t>
    </rPh>
    <phoneticPr fontId="47"/>
  </si>
  <si>
    <t>4320*2600</t>
    <phoneticPr fontId="47"/>
  </si>
  <si>
    <t>φ200　H=2300</t>
    <phoneticPr fontId="47"/>
  </si>
  <si>
    <t>駐車場ﾎﾟﾘｶ屋根撤去復旧</t>
    <rPh sb="0" eb="3">
      <t>チュウシャジョウ</t>
    </rPh>
    <rPh sb="7" eb="9">
      <t>ヤネ</t>
    </rPh>
    <rPh sb="9" eb="11">
      <t>テッキョ</t>
    </rPh>
    <phoneticPr fontId="47"/>
  </si>
  <si>
    <t>防鳩ﾈｯﾄ撤去復旧</t>
    <rPh sb="0" eb="1">
      <t>ボウ</t>
    </rPh>
    <rPh sb="1" eb="2">
      <t>ハト</t>
    </rPh>
    <rPh sb="5" eb="7">
      <t>テッキョ</t>
    </rPh>
    <rPh sb="7" eb="9">
      <t>フッキュウ</t>
    </rPh>
    <phoneticPr fontId="47"/>
  </si>
  <si>
    <t>電気室扉</t>
    <rPh sb="0" eb="3">
      <t>デンキシツ</t>
    </rPh>
    <rPh sb="3" eb="4">
      <t>トビラ</t>
    </rPh>
    <phoneticPr fontId="47"/>
  </si>
  <si>
    <t>880*2060　見掛り</t>
    <rPh sb="9" eb="10">
      <t>ミ</t>
    </rPh>
    <rPh sb="10" eb="11">
      <t>カカ</t>
    </rPh>
    <phoneticPr fontId="47"/>
  </si>
  <si>
    <t>2000*2700　見掛り</t>
    <rPh sb="10" eb="11">
      <t>ミ</t>
    </rPh>
    <rPh sb="11" eb="12">
      <t>カカ</t>
    </rPh>
    <phoneticPr fontId="47"/>
  </si>
  <si>
    <t>630*1980　表裏面・枠共</t>
    <rPh sb="9" eb="12">
      <t>オモテウラメン</t>
    </rPh>
    <rPh sb="13" eb="15">
      <t>ワクトモ</t>
    </rPh>
    <phoneticPr fontId="47"/>
  </si>
  <si>
    <t>引込開閉器盤</t>
    <rPh sb="0" eb="6">
      <t>ヒキコミカイヘイキバン</t>
    </rPh>
    <phoneticPr fontId="47"/>
  </si>
  <si>
    <t>1階PS扉</t>
    <rPh sb="1" eb="2">
      <t>カイ</t>
    </rPh>
    <rPh sb="4" eb="5">
      <t>トビラ</t>
    </rPh>
    <phoneticPr fontId="47"/>
  </si>
  <si>
    <t>1階設備ﾎﾞｯｸｽ</t>
    <rPh sb="1" eb="2">
      <t>カイ</t>
    </rPh>
    <rPh sb="2" eb="4">
      <t>セツビ</t>
    </rPh>
    <phoneticPr fontId="47"/>
  </si>
  <si>
    <t>800*650*240　見掛り</t>
    <rPh sb="12" eb="13">
      <t>ミ</t>
    </rPh>
    <rPh sb="13" eb="14">
      <t>カカ</t>
    </rPh>
    <phoneticPr fontId="47"/>
  </si>
  <si>
    <t>換気ﾌｰﾄﾞ</t>
    <rPh sb="0" eb="2">
      <t>カンキ</t>
    </rPh>
    <phoneticPr fontId="47"/>
  </si>
  <si>
    <t>□300*300</t>
    <phoneticPr fontId="47"/>
  </si>
  <si>
    <t>ENT出入口扉</t>
    <rPh sb="3" eb="6">
      <t>デイリグチ</t>
    </rPh>
    <rPh sb="6" eb="7">
      <t>トビラ</t>
    </rPh>
    <phoneticPr fontId="47"/>
  </si>
  <si>
    <t>3900*2400　鋼製部</t>
    <rPh sb="10" eb="12">
      <t>コウセイ</t>
    </rPh>
    <rPh sb="12" eb="13">
      <t>ブ</t>
    </rPh>
    <phoneticPr fontId="47"/>
  </si>
  <si>
    <t>風除室出入口扉</t>
    <rPh sb="0" eb="3">
      <t>フウジョシツ</t>
    </rPh>
    <rPh sb="3" eb="6">
      <t>デイリグチ</t>
    </rPh>
    <rPh sb="6" eb="7">
      <t>トビラ</t>
    </rPh>
    <phoneticPr fontId="47"/>
  </si>
  <si>
    <t>ENTｲﾝﾀｰﾎﾝ</t>
    <phoneticPr fontId="47"/>
  </si>
  <si>
    <t>600*600*100　H=800程度</t>
    <rPh sb="17" eb="19">
      <t>テイド</t>
    </rPh>
    <phoneticPr fontId="47"/>
  </si>
  <si>
    <t>ｺﾞﾐ置場裏ｶﾞｰﾄﾞﾊﾟﾈﾙ</t>
    <rPh sb="3" eb="5">
      <t>オキバ</t>
    </rPh>
    <rPh sb="5" eb="6">
      <t>ウラ</t>
    </rPh>
    <phoneticPr fontId="47"/>
  </si>
  <si>
    <t>1500*1100　表裏面</t>
    <rPh sb="10" eb="13">
      <t>オモテウラメン</t>
    </rPh>
    <phoneticPr fontId="47"/>
  </si>
  <si>
    <t>駐輪場出入口扉</t>
    <rPh sb="0" eb="3">
      <t>チュウリンジョウ</t>
    </rPh>
    <rPh sb="3" eb="6">
      <t>デイリグチ</t>
    </rPh>
    <rPh sb="6" eb="7">
      <t>トビラ</t>
    </rPh>
    <phoneticPr fontId="47"/>
  </si>
  <si>
    <t>900*2120　表裏面・枠共</t>
    <rPh sb="9" eb="12">
      <t>オモテウラメン</t>
    </rPh>
    <rPh sb="13" eb="15">
      <t>ワクトモ</t>
    </rPh>
    <phoneticPr fontId="47"/>
  </si>
  <si>
    <t>管理室FIX窓鋼製枠</t>
    <rPh sb="0" eb="3">
      <t>カンリシツ</t>
    </rPh>
    <rPh sb="6" eb="7">
      <t>マド</t>
    </rPh>
    <rPh sb="7" eb="9">
      <t>コウセイ</t>
    </rPh>
    <rPh sb="9" eb="10">
      <t>ワク</t>
    </rPh>
    <phoneticPr fontId="47"/>
  </si>
  <si>
    <t>560*1240</t>
    <phoneticPr fontId="47"/>
  </si>
  <si>
    <t>ENTﾎﾟｰﾁ屋根鋼製部</t>
    <rPh sb="7" eb="9">
      <t>ヤネ</t>
    </rPh>
    <rPh sb="9" eb="12">
      <t>コウセイブ</t>
    </rPh>
    <phoneticPr fontId="47"/>
  </si>
  <si>
    <t>TOPﾗｲﾄ枠部共</t>
    <rPh sb="6" eb="7">
      <t>ワク</t>
    </rPh>
    <rPh sb="7" eb="8">
      <t>ブ</t>
    </rPh>
    <rPh sb="8" eb="9">
      <t>トモ</t>
    </rPh>
    <phoneticPr fontId="47"/>
  </si>
  <si>
    <t>900*1800　表裏面、表示復旧共</t>
    <rPh sb="9" eb="12">
      <t>オモテウラメン</t>
    </rPh>
    <rPh sb="13" eb="17">
      <t>ヒョウジフッキュウ</t>
    </rPh>
    <rPh sb="17" eb="18">
      <t>トモ</t>
    </rPh>
    <phoneticPr fontId="76"/>
  </si>
  <si>
    <t>受水槽</t>
    <rPh sb="0" eb="3">
      <t>ジュスイソウ</t>
    </rPh>
    <phoneticPr fontId="47"/>
  </si>
  <si>
    <t>2500*2000*3000　配管共</t>
    <rPh sb="15" eb="17">
      <t>ハイカン</t>
    </rPh>
    <rPh sb="17" eb="18">
      <t>トモ</t>
    </rPh>
    <phoneticPr fontId="47"/>
  </si>
  <si>
    <t>㎡</t>
    <phoneticPr fontId="47"/>
  </si>
  <si>
    <t>式</t>
    <rPh sb="0" eb="1">
      <t>シキ</t>
    </rPh>
    <phoneticPr fontId="47"/>
  </si>
  <si>
    <t>※部材破損時は
取替部材費別途計上</t>
    <rPh sb="1" eb="3">
      <t>ブザイ</t>
    </rPh>
    <rPh sb="3" eb="5">
      <t>ハソン</t>
    </rPh>
    <rPh sb="5" eb="6">
      <t>ジ</t>
    </rPh>
    <rPh sb="8" eb="12">
      <t>トリカエブザイ</t>
    </rPh>
    <rPh sb="12" eb="13">
      <t>ヒ</t>
    </rPh>
    <rPh sb="13" eb="15">
      <t>ベット</t>
    </rPh>
    <rPh sb="15" eb="17">
      <t>ケイジョウ</t>
    </rPh>
    <phoneticPr fontId="47"/>
  </si>
  <si>
    <t>既存ﾈｯﾄ撤去、足場解体後新規ﾈｯﾄ張り</t>
    <rPh sb="0" eb="2">
      <t>キゾン</t>
    </rPh>
    <rPh sb="5" eb="7">
      <t>テッキョ</t>
    </rPh>
    <rPh sb="8" eb="13">
      <t>アシバカイタイゴ</t>
    </rPh>
    <rPh sb="13" eb="15">
      <t>シンキ</t>
    </rPh>
    <rPh sb="18" eb="19">
      <t>ハ</t>
    </rPh>
    <phoneticPr fontId="47"/>
  </si>
  <si>
    <t>樋ﾊﾞﾝﾄﾞ取替え</t>
    <rPh sb="0" eb="1">
      <t>トイ</t>
    </rPh>
    <rPh sb="6" eb="8">
      <t>トリカ</t>
    </rPh>
    <phoneticPr fontId="47"/>
  </si>
  <si>
    <t>消火器ﾎﾞｯｸｽ取替え</t>
    <rPh sb="0" eb="3">
      <t>ショウカキ</t>
    </rPh>
    <rPh sb="8" eb="10">
      <t>トリカ</t>
    </rPh>
    <phoneticPr fontId="47"/>
  </si>
  <si>
    <t>SUS　100A用組式</t>
    <rPh sb="8" eb="9">
      <t>ヨウ</t>
    </rPh>
    <rPh sb="9" eb="11">
      <t>クミシキ</t>
    </rPh>
    <phoneticPr fontId="47"/>
  </si>
  <si>
    <t>箇所</t>
    <rPh sb="0" eb="2">
      <t>カショ</t>
    </rPh>
    <phoneticPr fontId="47"/>
  </si>
  <si>
    <t>屋上×1箇所、1階×1箇所</t>
    <rPh sb="0" eb="2">
      <t>オクジョウ</t>
    </rPh>
    <rPh sb="4" eb="6">
      <t>カショ</t>
    </rPh>
    <rPh sb="8" eb="9">
      <t>カイ</t>
    </rPh>
    <rPh sb="11" eb="13">
      <t>カショ</t>
    </rPh>
    <phoneticPr fontId="47"/>
  </si>
  <si>
    <t>ﾀｲﾙ面打継目地</t>
    <rPh sb="3" eb="4">
      <t>メン</t>
    </rPh>
    <rPh sb="4" eb="6">
      <t>ウチツギ</t>
    </rPh>
    <rPh sb="6" eb="8">
      <t>メジ</t>
    </rPh>
    <phoneticPr fontId="3"/>
  </si>
  <si>
    <t>フード付ｶﾞﾗﾘ廻り目地</t>
    <rPh sb="3" eb="4">
      <t>ツ</t>
    </rPh>
    <rPh sb="8" eb="9">
      <t>マワ</t>
    </rPh>
    <rPh sb="10" eb="12">
      <t>メジ</t>
    </rPh>
    <phoneticPr fontId="47"/>
  </si>
  <si>
    <t>放水口ﾎﾞｯｸｽ廻り目地</t>
    <rPh sb="0" eb="3">
      <t>ホウスイコウ</t>
    </rPh>
    <rPh sb="8" eb="9">
      <t>マワ</t>
    </rPh>
    <rPh sb="10" eb="12">
      <t>メジ</t>
    </rPh>
    <phoneticPr fontId="47"/>
  </si>
  <si>
    <t>EVﾎｰﾙ天井飾ﾓｰﾙ目地</t>
    <rPh sb="5" eb="7">
      <t>テンジョウ</t>
    </rPh>
    <rPh sb="7" eb="8">
      <t>カザ</t>
    </rPh>
    <rPh sb="11" eb="13">
      <t>メジ</t>
    </rPh>
    <phoneticPr fontId="47"/>
  </si>
  <si>
    <t>□25×15　ﾎﾟﾘｳﾚﾀﾝ（ﾉﾝﾌﾞﾘｰﾄﾞﾀｲﾌﾟ）</t>
    <phoneticPr fontId="47"/>
  </si>
  <si>
    <t>防水ｱｺﾞ・設備架台 下地調整</t>
    <rPh sb="0" eb="2">
      <t>ボウスイ</t>
    </rPh>
    <rPh sb="6" eb="8">
      <t>セツビ</t>
    </rPh>
    <rPh sb="8" eb="10">
      <t>カダイ</t>
    </rPh>
    <rPh sb="11" eb="15">
      <t>シタジチョウセイ</t>
    </rPh>
    <phoneticPr fontId="3"/>
  </si>
  <si>
    <t>防水ｱｺﾞ・設備架台 ｳﾚﾀﾝ塗膜防水</t>
    <rPh sb="0" eb="2">
      <t>ボウスイ</t>
    </rPh>
    <rPh sb="6" eb="8">
      <t>セツビ</t>
    </rPh>
    <rPh sb="8" eb="10">
      <t>カダイ</t>
    </rPh>
    <rPh sb="15" eb="19">
      <t>トマクボウスイ</t>
    </rPh>
    <phoneticPr fontId="3"/>
  </si>
  <si>
    <t>既存：塩ビｼｰﾄ防水+ｳﾚﾀﾝ塗膜防水ｵｰﾊﾞｰﾚｲ
既存：ｳﾚﾀﾝ塗膜防水</t>
    <rPh sb="0" eb="2">
      <t>キゾン</t>
    </rPh>
    <rPh sb="3" eb="4">
      <t>エン</t>
    </rPh>
    <rPh sb="8" eb="10">
      <t>ボウスイ</t>
    </rPh>
    <rPh sb="15" eb="19">
      <t>トマクボウスイ</t>
    </rPh>
    <rPh sb="27" eb="29">
      <t>キゾン</t>
    </rPh>
    <rPh sb="34" eb="38">
      <t>トマクボウスイ</t>
    </rPh>
    <phoneticPr fontId="3"/>
  </si>
  <si>
    <t>既存防水層不良部補修（平場）</t>
    <rPh sb="0" eb="2">
      <t>キゾン</t>
    </rPh>
    <rPh sb="2" eb="5">
      <t>ボウスイソウ</t>
    </rPh>
    <rPh sb="5" eb="8">
      <t>フリョウブ</t>
    </rPh>
    <rPh sb="8" eb="10">
      <t>ホシュウ</t>
    </rPh>
    <rPh sb="11" eb="13">
      <t>ヒラバ</t>
    </rPh>
    <phoneticPr fontId="3"/>
  </si>
  <si>
    <t>押え金物共　H＝300</t>
    <rPh sb="0" eb="1">
      <t>オサ</t>
    </rPh>
    <rPh sb="2" eb="4">
      <t>カナモノ</t>
    </rPh>
    <rPh sb="4" eb="5">
      <t>トモ</t>
    </rPh>
    <phoneticPr fontId="3"/>
  </si>
  <si>
    <t>仮防水兼用ﾎﾟﾘﾏｰｾﾒﾝﾄ塗布　H＝300</t>
    <rPh sb="0" eb="3">
      <t>カリボウスイ</t>
    </rPh>
    <rPh sb="3" eb="5">
      <t>ケンヨウ</t>
    </rPh>
    <rPh sb="14" eb="16">
      <t>トフ</t>
    </rPh>
    <phoneticPr fontId="3"/>
  </si>
  <si>
    <t>密着工法　H＝300</t>
    <rPh sb="0" eb="4">
      <t>ミッチャクコウホウ</t>
    </rPh>
    <phoneticPr fontId="3"/>
  </si>
  <si>
    <t>ﾊﾟﾗﾍﾟｯﾄ見付　下地調整</t>
    <rPh sb="7" eb="9">
      <t>ミツケ</t>
    </rPh>
    <rPh sb="10" eb="14">
      <t>シタジチョウセイ</t>
    </rPh>
    <phoneticPr fontId="3"/>
  </si>
  <si>
    <t>ﾊﾟﾗﾍﾟｯﾄ見付　ｳﾚﾀﾝ塗膜防水</t>
    <rPh sb="7" eb="9">
      <t>ミツケ</t>
    </rPh>
    <rPh sb="14" eb="18">
      <t>トマクボウスイ</t>
    </rPh>
    <phoneticPr fontId="3"/>
  </si>
  <si>
    <t>糸巾150　密着工法　X-2　同等</t>
    <rPh sb="0" eb="2">
      <t>イトハバ</t>
    </rPh>
    <rPh sb="6" eb="10">
      <t>ミッチャクコウホウ</t>
    </rPh>
    <rPh sb="15" eb="17">
      <t>ドウトウ</t>
    </rPh>
    <phoneticPr fontId="3"/>
  </si>
  <si>
    <t>糸巾150　ｹﾚﾝ・不良部補修</t>
    <rPh sb="0" eb="2">
      <t>イトハバ</t>
    </rPh>
    <phoneticPr fontId="3"/>
  </si>
  <si>
    <t>ﾊﾄ小屋・ｱﾝﾃﾅ架台　下地調整</t>
    <rPh sb="2" eb="4">
      <t>コヤ</t>
    </rPh>
    <rPh sb="9" eb="11">
      <t>カダイ</t>
    </rPh>
    <rPh sb="12" eb="16">
      <t>シタジチョウセイ</t>
    </rPh>
    <phoneticPr fontId="3"/>
  </si>
  <si>
    <t>ﾊﾄ小屋・ｱﾝﾃﾅ架台　ｳﾚﾀﾝ塗膜防水</t>
    <rPh sb="2" eb="4">
      <t>コヤ</t>
    </rPh>
    <rPh sb="9" eb="11">
      <t>カダイ</t>
    </rPh>
    <rPh sb="16" eb="20">
      <t>トマクボウスイ</t>
    </rPh>
    <phoneticPr fontId="3"/>
  </si>
  <si>
    <t>屋上塔屋窓小庇　下地調整</t>
    <rPh sb="0" eb="2">
      <t>オクジョウ</t>
    </rPh>
    <rPh sb="2" eb="4">
      <t>トウヤ</t>
    </rPh>
    <rPh sb="4" eb="5">
      <t>マド</t>
    </rPh>
    <rPh sb="5" eb="7">
      <t>コヒサシ</t>
    </rPh>
    <rPh sb="8" eb="12">
      <t>シタジチョウセイ</t>
    </rPh>
    <phoneticPr fontId="76"/>
  </si>
  <si>
    <t>屋上塔屋窓小庇　ｳﾚﾀﾝ塗膜防水</t>
    <rPh sb="0" eb="2">
      <t>オクジョウ</t>
    </rPh>
    <rPh sb="2" eb="4">
      <t>トウヤ</t>
    </rPh>
    <rPh sb="4" eb="5">
      <t>マド</t>
    </rPh>
    <rPh sb="5" eb="7">
      <t>コヒサシ</t>
    </rPh>
    <rPh sb="12" eb="16">
      <t>トマクボウスイ</t>
    </rPh>
    <phoneticPr fontId="76"/>
  </si>
  <si>
    <t>（駐輪場屋根）</t>
    <rPh sb="1" eb="4">
      <t>チュウリンジョウ</t>
    </rPh>
    <rPh sb="4" eb="6">
      <t>ヤネ</t>
    </rPh>
    <phoneticPr fontId="3"/>
  </si>
  <si>
    <t>ﾊﾟﾗﾍﾟｯﾄ　ｳﾚﾀﾝ塗膜防水</t>
    <rPh sb="11" eb="13">
      <t>トマク</t>
    </rPh>
    <rPh sb="12" eb="16">
      <t>トマクボウスイ</t>
    </rPh>
    <phoneticPr fontId="3"/>
  </si>
  <si>
    <t>既存：吹付ﾀｲﾙ・磁器ﾀｲﾙ</t>
    <rPh sb="0" eb="2">
      <t>キゾン</t>
    </rPh>
    <rPh sb="3" eb="5">
      <t>フキツケ</t>
    </rPh>
    <rPh sb="9" eb="11">
      <t>ジキ</t>
    </rPh>
    <phoneticPr fontId="3"/>
  </si>
  <si>
    <t>糸巾150
不良部補修、ｶﾁｵﾝﾌｨﾗｰ塗布</t>
    <rPh sb="0" eb="2">
      <t>イトハバ</t>
    </rPh>
    <rPh sb="20" eb="22">
      <t>トフ</t>
    </rPh>
    <phoneticPr fontId="3"/>
  </si>
  <si>
    <t>糸巾150
密着工法　X-2　同等</t>
    <rPh sb="0" eb="2">
      <t>イトハバ</t>
    </rPh>
    <rPh sb="6" eb="10">
      <t>ミッチャクコウホウ</t>
    </rPh>
    <rPh sb="15" eb="17">
      <t>ドウトウ</t>
    </rPh>
    <phoneticPr fontId="3"/>
  </si>
  <si>
    <t>ｱﾙﾐ手摺足元取合ｼｰﾙ</t>
    <rPh sb="3" eb="5">
      <t>テスリ</t>
    </rPh>
    <rPh sb="5" eb="7">
      <t>アシモト</t>
    </rPh>
    <rPh sb="7" eb="9">
      <t>トリア</t>
    </rPh>
    <phoneticPr fontId="3"/>
  </si>
  <si>
    <t>△10*10/2　ﾎﾟﾘｳﾚﾀﾝ（ﾉﾝﾌﾞﾘｰﾄﾞﾀｲﾌﾟ）</t>
    <phoneticPr fontId="3"/>
  </si>
  <si>
    <t>箇所</t>
    <rPh sb="0" eb="2">
      <t>カショ</t>
    </rPh>
    <phoneticPr fontId="47"/>
  </si>
  <si>
    <t>75A～100A</t>
    <phoneticPr fontId="47"/>
  </si>
  <si>
    <t>（ENTﾎﾟｰﾁ屋根）</t>
    <rPh sb="8" eb="10">
      <t>ヤネ</t>
    </rPh>
    <phoneticPr fontId="47"/>
  </si>
  <si>
    <t>屋根面　下地調整</t>
    <rPh sb="0" eb="3">
      <t>ヤネメン</t>
    </rPh>
    <rPh sb="4" eb="8">
      <t>シタジチョウセイ</t>
    </rPh>
    <phoneticPr fontId="47"/>
  </si>
  <si>
    <t>既存：FRP防水</t>
    <rPh sb="0" eb="2">
      <t>キゾン</t>
    </rPh>
    <rPh sb="6" eb="8">
      <t>ボウスイ</t>
    </rPh>
    <phoneticPr fontId="47"/>
  </si>
  <si>
    <t>ｻﾝﾃﾞｨﾝｸﾞ　溶剤拭き</t>
    <rPh sb="9" eb="11">
      <t>ヨウザイ</t>
    </rPh>
    <rPh sb="11" eb="12">
      <t>フ</t>
    </rPh>
    <phoneticPr fontId="47"/>
  </si>
  <si>
    <t>屋根面保護塗装</t>
    <rPh sb="0" eb="3">
      <t>ヤネメン</t>
    </rPh>
    <rPh sb="3" eb="7">
      <t>ホゴトソウ</t>
    </rPh>
    <phoneticPr fontId="47"/>
  </si>
  <si>
    <t>FRPﾄｯﾌﾟｺｰﾄ塗布</t>
    <rPh sb="10" eb="12">
      <t>トフ</t>
    </rPh>
    <phoneticPr fontId="47"/>
  </si>
  <si>
    <t>D-6</t>
    <phoneticPr fontId="47"/>
  </si>
  <si>
    <t>（開放廊下）</t>
    <rPh sb="1" eb="5">
      <t>カイホウロウカ</t>
    </rPh>
    <phoneticPr fontId="47"/>
  </si>
  <si>
    <t>120～150kgf/㎡程度　EVﾎｰﾙ床ﾀｲﾙ含む</t>
    <rPh sb="20" eb="21">
      <t>ユカ</t>
    </rPh>
    <rPh sb="24" eb="25">
      <t>フク</t>
    </rPh>
    <phoneticPr fontId="47"/>
  </si>
  <si>
    <t>D-4</t>
    <phoneticPr fontId="47"/>
  </si>
  <si>
    <t>10階通路床　下地調整</t>
    <rPh sb="2" eb="3">
      <t>カイ</t>
    </rPh>
    <rPh sb="3" eb="5">
      <t>ツウロ</t>
    </rPh>
    <rPh sb="5" eb="6">
      <t>ユカ</t>
    </rPh>
    <rPh sb="7" eb="11">
      <t>シタジチョウセイ</t>
    </rPh>
    <phoneticPr fontId="47"/>
  </si>
  <si>
    <t>10階通路床　ｳﾚﾀﾝ塗膜防水</t>
    <rPh sb="2" eb="3">
      <t>カイ</t>
    </rPh>
    <rPh sb="3" eb="5">
      <t>ツウロ</t>
    </rPh>
    <rPh sb="5" eb="6">
      <t>ユカ</t>
    </rPh>
    <rPh sb="11" eb="15">
      <t>トマクボウスイ</t>
    </rPh>
    <phoneticPr fontId="47"/>
  </si>
  <si>
    <t>ｻｻﾗ・巾木　下地調整</t>
    <rPh sb="4" eb="6">
      <t>ハバキ</t>
    </rPh>
    <rPh sb="7" eb="11">
      <t>シタジチョウセイ</t>
    </rPh>
    <phoneticPr fontId="3"/>
  </si>
  <si>
    <t>ｻｻﾗ・巾木　ｳﾚﾀﾝ塗膜防水</t>
    <rPh sb="4" eb="6">
      <t>ハバキ</t>
    </rPh>
    <rPh sb="11" eb="15">
      <t>トマクボウスイ</t>
    </rPh>
    <phoneticPr fontId="3"/>
  </si>
  <si>
    <t>ｻｻﾗ・側溝　下地調整</t>
    <rPh sb="4" eb="6">
      <t>ソッコウ</t>
    </rPh>
    <rPh sb="7" eb="11">
      <t>シタジチョウセイ</t>
    </rPh>
    <phoneticPr fontId="3"/>
  </si>
  <si>
    <t>ｻｻﾗ・側溝　ｳﾚﾀﾝ塗膜防水</t>
    <rPh sb="4" eb="6">
      <t>ソッコウ</t>
    </rPh>
    <rPh sb="11" eb="15">
      <t>トマクボウスイ</t>
    </rPh>
    <phoneticPr fontId="3"/>
  </si>
  <si>
    <t>10階～屋上階段　下地調整</t>
    <rPh sb="2" eb="3">
      <t>カイ</t>
    </rPh>
    <rPh sb="4" eb="6">
      <t>オクジョウ</t>
    </rPh>
    <rPh sb="6" eb="8">
      <t>カイダン</t>
    </rPh>
    <rPh sb="9" eb="11">
      <t>シタジ</t>
    </rPh>
    <rPh sb="11" eb="13">
      <t>チョウセイ</t>
    </rPh>
    <phoneticPr fontId="47"/>
  </si>
  <si>
    <t>10階～屋上階段　ｳﾚﾀﾝ塗膜防水</t>
    <rPh sb="2" eb="3">
      <t>カイ</t>
    </rPh>
    <rPh sb="4" eb="6">
      <t>オクジョウ</t>
    </rPh>
    <rPh sb="6" eb="8">
      <t>カイダン</t>
    </rPh>
    <rPh sb="13" eb="17">
      <t>トマクボウスイ</t>
    </rPh>
    <phoneticPr fontId="47"/>
  </si>
  <si>
    <t>（南面10階ﾙｰﾌﾊﾞﾙｺﾆｰ）</t>
    <rPh sb="1" eb="3">
      <t>ミナミメン</t>
    </rPh>
    <rPh sb="5" eb="6">
      <t>カイ</t>
    </rPh>
    <phoneticPr fontId="47"/>
  </si>
  <si>
    <t>立上～平場　ｳﾚﾀﾝ塗膜防水</t>
    <rPh sb="0" eb="2">
      <t>タチアガ</t>
    </rPh>
    <rPh sb="3" eb="5">
      <t>ヒラバ</t>
    </rPh>
    <rPh sb="10" eb="14">
      <t>トマクボウスイ</t>
    </rPh>
    <phoneticPr fontId="47"/>
  </si>
  <si>
    <t>通気緩衝工法　X-1　同等</t>
    <rPh sb="0" eb="6">
      <t>ツウキカンショウコウホウ</t>
    </rPh>
    <rPh sb="11" eb="13">
      <t>ドウトウ</t>
    </rPh>
    <phoneticPr fontId="47"/>
  </si>
  <si>
    <t>ﾀｷｽﾄﾛﾝ　ﾀﾌｽﾘｯﾌﾟﾀｲﾌﾟRA　同等
端末ｼｰﾙ 25.8ｍ 含む</t>
    <rPh sb="24" eb="26">
      <t>タンマツ</t>
    </rPh>
    <rPh sb="36" eb="37">
      <t>フク</t>
    </rPh>
    <phoneticPr fontId="47"/>
  </si>
  <si>
    <t>D-10</t>
    <phoneticPr fontId="47"/>
  </si>
  <si>
    <t>(北面10階ﾊﾞﾙｺﾆｰ）</t>
    <rPh sb="5" eb="6">
      <t>カイ</t>
    </rPh>
    <phoneticPr fontId="47"/>
  </si>
  <si>
    <t>既存：ｳﾚﾀﾝ塗膜防水</t>
    <rPh sb="0" eb="2">
      <t>キゾン</t>
    </rPh>
    <rPh sb="7" eb="11">
      <t>トマクボウスイ</t>
    </rPh>
    <phoneticPr fontId="47"/>
  </si>
  <si>
    <t>防水面　下地調整</t>
    <rPh sb="0" eb="3">
      <t>ボウスイメン</t>
    </rPh>
    <rPh sb="4" eb="8">
      <t>シタジチョウセイ</t>
    </rPh>
    <phoneticPr fontId="47"/>
  </si>
  <si>
    <t>側溝　ｳﾚﾀﾝ塗膜防水</t>
    <rPh sb="0" eb="2">
      <t>ソッコウ</t>
    </rPh>
    <rPh sb="7" eb="11">
      <t>トマクボウスイ</t>
    </rPh>
    <phoneticPr fontId="47"/>
  </si>
  <si>
    <t>巾木　ｳﾚﾀﾝ塗膜防水</t>
    <rPh sb="0" eb="2">
      <t>ハバキ</t>
    </rPh>
    <rPh sb="7" eb="11">
      <t>トマクボウスイ</t>
    </rPh>
    <phoneticPr fontId="47"/>
  </si>
  <si>
    <t>（2～9階西面ﾊﾞﾙｺﾆｰ）</t>
    <rPh sb="4" eb="5">
      <t>カイ</t>
    </rPh>
    <rPh sb="5" eb="7">
      <t>ニシメン</t>
    </rPh>
    <phoneticPr fontId="47"/>
  </si>
  <si>
    <t>（西面10階ﾊﾞﾙｺﾆｰ）</t>
    <rPh sb="1" eb="3">
      <t>ニシメン</t>
    </rPh>
    <rPh sb="5" eb="6">
      <t>カイ</t>
    </rPh>
    <phoneticPr fontId="3"/>
  </si>
  <si>
    <t>撤去2人工+復旧2人工程度</t>
    <rPh sb="0" eb="2">
      <t>テッキョ</t>
    </rPh>
    <rPh sb="3" eb="5">
      <t>ニンコウ</t>
    </rPh>
    <rPh sb="6" eb="8">
      <t>フッキュウ</t>
    </rPh>
    <rPh sb="9" eb="11">
      <t>ニンコウ</t>
    </rPh>
    <rPh sb="11" eb="13">
      <t>テイド</t>
    </rPh>
    <phoneticPr fontId="47"/>
  </si>
  <si>
    <t>固定金具正常部は流用</t>
    <rPh sb="0" eb="4">
      <t>コテイカナグ</t>
    </rPh>
    <rPh sb="4" eb="7">
      <t>セイジョウブ</t>
    </rPh>
    <rPh sb="8" eb="10">
      <t>リュウヨウ</t>
    </rPh>
    <phoneticPr fontId="47"/>
  </si>
  <si>
    <t>壁面：955.7㎡　天井面：661.2㎡　　合計：1616.9㎡
天井ﾎﾞｰﾄﾞﾘｼﾝ吹付面：227.7㎡　合計：1844.6㎡</t>
    <phoneticPr fontId="47"/>
  </si>
  <si>
    <t>※実数精算項目</t>
    <rPh sb="1" eb="5">
      <t>ジッスウセイサン</t>
    </rPh>
    <rPh sb="5" eb="7">
      <t>コウモク</t>
    </rPh>
    <phoneticPr fontId="1"/>
  </si>
  <si>
    <t>亀裂部補修（巾0.3mm未満）</t>
    <rPh sb="0" eb="2">
      <t>キレツ</t>
    </rPh>
    <rPh sb="2" eb="3">
      <t>ブ</t>
    </rPh>
    <rPh sb="3" eb="5">
      <t>ホシュウ</t>
    </rPh>
    <rPh sb="6" eb="7">
      <t>ハバ</t>
    </rPh>
    <rPh sb="12" eb="14">
      <t>ミマン</t>
    </rPh>
    <phoneticPr fontId="1"/>
  </si>
  <si>
    <t>カチオンフィラー擦り込み工法</t>
    <rPh sb="8" eb="9">
      <t>ス</t>
    </rPh>
    <rPh sb="10" eb="11">
      <t>コ</t>
    </rPh>
    <rPh sb="12" eb="14">
      <t>コウホウ</t>
    </rPh>
    <phoneticPr fontId="1"/>
  </si>
  <si>
    <t>1616.9㎡×5％</t>
    <phoneticPr fontId="47"/>
  </si>
  <si>
    <t>亀裂部補修（巾0.3mm以上）</t>
    <rPh sb="0" eb="2">
      <t>キレツ</t>
    </rPh>
    <rPh sb="2" eb="3">
      <t>ブ</t>
    </rPh>
    <rPh sb="3" eb="5">
      <t>ホシュウ</t>
    </rPh>
    <rPh sb="6" eb="7">
      <t>ハバ</t>
    </rPh>
    <rPh sb="12" eb="14">
      <t>イジョウ</t>
    </rPh>
    <phoneticPr fontId="1"/>
  </si>
  <si>
    <t>Uｶｯﾄｼｰﾙ充填工法</t>
    <rPh sb="7" eb="9">
      <t>ジュウテン</t>
    </rPh>
    <rPh sb="9" eb="11">
      <t>コウホウ</t>
    </rPh>
    <phoneticPr fontId="1"/>
  </si>
  <si>
    <t>1616.9㎡×0.5％</t>
    <phoneticPr fontId="47"/>
  </si>
  <si>
    <t>亀裂部補修（巾0.3mm以上漏水部）</t>
    <rPh sb="0" eb="2">
      <t>キレツ</t>
    </rPh>
    <rPh sb="2" eb="3">
      <t>ブ</t>
    </rPh>
    <rPh sb="3" eb="5">
      <t>ホシュウ</t>
    </rPh>
    <rPh sb="6" eb="7">
      <t>ハバ</t>
    </rPh>
    <rPh sb="12" eb="14">
      <t>イジョウ</t>
    </rPh>
    <rPh sb="14" eb="16">
      <t>ロウスイ</t>
    </rPh>
    <rPh sb="16" eb="17">
      <t>ブ</t>
    </rPh>
    <phoneticPr fontId="1"/>
  </si>
  <si>
    <t>自動式ｴﾎﾟｷｼ樹脂低圧注入工法</t>
    <rPh sb="0" eb="2">
      <t>ジドウ</t>
    </rPh>
    <rPh sb="2" eb="3">
      <t>シキ</t>
    </rPh>
    <rPh sb="8" eb="10">
      <t>ジュシ</t>
    </rPh>
    <rPh sb="10" eb="12">
      <t>テイアツ</t>
    </rPh>
    <rPh sb="12" eb="14">
      <t>チュウニュウ</t>
    </rPh>
    <rPh sb="14" eb="16">
      <t>コウホウ</t>
    </rPh>
    <phoneticPr fontId="1"/>
  </si>
  <si>
    <t>躯体浮き部補修</t>
    <rPh sb="0" eb="2">
      <t>クタイ</t>
    </rPh>
    <rPh sb="2" eb="3">
      <t>ウ</t>
    </rPh>
    <rPh sb="4" eb="5">
      <t>ブ</t>
    </rPh>
    <rPh sb="5" eb="7">
      <t>ホシュウ</t>
    </rPh>
    <phoneticPr fontId="1"/>
  </si>
  <si>
    <t>ｱﾝｶｰﾋﾟﾝﾆﾝｸﾞｴﾎﾟｷｼ樹脂注入工法
（25孔/㎡）</t>
    <rPh sb="16" eb="18">
      <t>ジュシ</t>
    </rPh>
    <rPh sb="18" eb="20">
      <t>チュウニュウ</t>
    </rPh>
    <rPh sb="20" eb="22">
      <t>コウホウ</t>
    </rPh>
    <rPh sb="26" eb="27">
      <t>アナ</t>
    </rPh>
    <phoneticPr fontId="1"/>
  </si>
  <si>
    <t>1616.9㎡×0.1％</t>
    <phoneticPr fontId="47"/>
  </si>
  <si>
    <t>欠損部補修（100×100=1箇所換算）</t>
    <rPh sb="0" eb="2">
      <t>ケッソン</t>
    </rPh>
    <rPh sb="2" eb="3">
      <t>ブ</t>
    </rPh>
    <rPh sb="3" eb="5">
      <t>ホシュウ</t>
    </rPh>
    <rPh sb="15" eb="17">
      <t>カショ</t>
    </rPh>
    <rPh sb="17" eb="19">
      <t>カンサン</t>
    </rPh>
    <phoneticPr fontId="1"/>
  </si>
  <si>
    <t>樹脂ﾓﾙﾀﾙ成形</t>
    <rPh sb="0" eb="2">
      <t>ジュシ</t>
    </rPh>
    <rPh sb="6" eb="8">
      <t>セイケイ</t>
    </rPh>
    <phoneticPr fontId="1"/>
  </si>
  <si>
    <t>箇所</t>
    <rPh sb="0" eb="2">
      <t>カショ</t>
    </rPh>
    <phoneticPr fontId="1"/>
  </si>
  <si>
    <t>1616.9㎡×0.02箇所</t>
    <phoneticPr fontId="47"/>
  </si>
  <si>
    <t>曝裂部補修（100×100=1箇所換算）</t>
    <rPh sb="0" eb="1">
      <t>バク</t>
    </rPh>
    <rPh sb="1" eb="2">
      <t>レツ</t>
    </rPh>
    <rPh sb="2" eb="3">
      <t>ブ</t>
    </rPh>
    <rPh sb="3" eb="5">
      <t>ホシュウ</t>
    </rPh>
    <rPh sb="15" eb="17">
      <t>カショ</t>
    </rPh>
    <rPh sb="17" eb="19">
      <t>カンサン</t>
    </rPh>
    <phoneticPr fontId="1"/>
  </si>
  <si>
    <t>防錆処理＋樹脂ﾓﾙﾀﾙ成形</t>
    <rPh sb="0" eb="2">
      <t>ボウセイ</t>
    </rPh>
    <rPh sb="2" eb="4">
      <t>ショリ</t>
    </rPh>
    <rPh sb="5" eb="7">
      <t>ジュシ</t>
    </rPh>
    <rPh sb="11" eb="13">
      <t>セイケイ</t>
    </rPh>
    <phoneticPr fontId="1"/>
  </si>
  <si>
    <t>塗膜脆弱部補修</t>
    <rPh sb="0" eb="2">
      <t>トマク</t>
    </rPh>
    <rPh sb="2" eb="4">
      <t>ゼイジャク</t>
    </rPh>
    <rPh sb="4" eb="5">
      <t>ブ</t>
    </rPh>
    <rPh sb="5" eb="7">
      <t>ホシュウ</t>
    </rPh>
    <phoneticPr fontId="1"/>
  </si>
  <si>
    <t>ﾎﾟﾘﾏｰｾﾒﾝﾄ成形</t>
    <rPh sb="9" eb="11">
      <t>セイケイ</t>
    </rPh>
    <phoneticPr fontId="1"/>
  </si>
  <si>
    <t>調査・マーキング費</t>
    <rPh sb="0" eb="2">
      <t>チョウサ</t>
    </rPh>
    <rPh sb="8" eb="9">
      <t>ヒ</t>
    </rPh>
    <phoneticPr fontId="1"/>
  </si>
  <si>
    <t>報告書作成共</t>
    <rPh sb="0" eb="3">
      <t>ホウコクショ</t>
    </rPh>
    <rPh sb="3" eb="5">
      <t>サクセイ</t>
    </rPh>
    <rPh sb="5" eb="6">
      <t>トモ</t>
    </rPh>
    <phoneticPr fontId="1"/>
  </si>
  <si>
    <t>躯体面高圧水洗浄</t>
    <rPh sb="0" eb="2">
      <t>クタイ</t>
    </rPh>
    <rPh sb="2" eb="3">
      <t>メン</t>
    </rPh>
    <rPh sb="3" eb="5">
      <t>コウアツ</t>
    </rPh>
    <rPh sb="5" eb="6">
      <t>スイ</t>
    </rPh>
    <rPh sb="6" eb="8">
      <t>センジョウ</t>
    </rPh>
    <phoneticPr fontId="1"/>
  </si>
  <si>
    <t>天井ﾎﾞｰﾄﾞ
ﾘｼﾝ吹付面含む</t>
    <rPh sb="0" eb="2">
      <t>テンジョウ</t>
    </rPh>
    <rPh sb="11" eb="13">
      <t>フキツケ</t>
    </rPh>
    <rPh sb="13" eb="14">
      <t>メン</t>
    </rPh>
    <rPh sb="14" eb="15">
      <t>フク</t>
    </rPh>
    <phoneticPr fontId="1"/>
  </si>
  <si>
    <t>タイル補修工事</t>
    <rPh sb="3" eb="5">
      <t>ホシュウ</t>
    </rPh>
    <rPh sb="5" eb="7">
      <t>コウジ</t>
    </rPh>
    <phoneticPr fontId="1"/>
  </si>
  <si>
    <t>外壁タイル面：2949.6㎡</t>
    <phoneticPr fontId="47"/>
  </si>
  <si>
    <t>タイル下地亀裂部補修</t>
    <rPh sb="3" eb="5">
      <t>シタジ</t>
    </rPh>
    <rPh sb="5" eb="7">
      <t>キレツ</t>
    </rPh>
    <rPh sb="7" eb="8">
      <t>ブ</t>
    </rPh>
    <rPh sb="8" eb="10">
      <t>ホシュウ</t>
    </rPh>
    <phoneticPr fontId="1"/>
  </si>
  <si>
    <t>2949.6㎡×0.5％</t>
    <phoneticPr fontId="47"/>
  </si>
  <si>
    <t>タイル浮き部補修</t>
    <rPh sb="3" eb="4">
      <t>ウ</t>
    </rPh>
    <rPh sb="5" eb="6">
      <t>ブ</t>
    </rPh>
    <rPh sb="6" eb="8">
      <t>ホシュウ</t>
    </rPh>
    <phoneticPr fontId="1"/>
  </si>
  <si>
    <t>2949.6㎡×1％</t>
    <phoneticPr fontId="47"/>
  </si>
  <si>
    <t>タイル割れ・浮き部補修</t>
    <rPh sb="3" eb="4">
      <t>ワ</t>
    </rPh>
    <rPh sb="6" eb="7">
      <t>ウ</t>
    </rPh>
    <rPh sb="8" eb="9">
      <t>ブ</t>
    </rPh>
    <rPh sb="9" eb="11">
      <t>ホシュウ</t>
    </rPh>
    <phoneticPr fontId="1"/>
  </si>
  <si>
    <t>ﾀｲﾙ貼替え工法</t>
    <rPh sb="3" eb="4">
      <t>ハリ</t>
    </rPh>
    <rPh sb="4" eb="5">
      <t>カ</t>
    </rPh>
    <rPh sb="6" eb="8">
      <t>コウホウ</t>
    </rPh>
    <phoneticPr fontId="1"/>
  </si>
  <si>
    <t>新規タイル製作費</t>
    <rPh sb="0" eb="2">
      <t>シンキ</t>
    </rPh>
    <rPh sb="5" eb="8">
      <t>セイサクヒ</t>
    </rPh>
    <phoneticPr fontId="1"/>
  </si>
  <si>
    <t>窯焼き特注品　小口ﾀｲﾙ
7,700枚（50.0㎡）</t>
    <rPh sb="0" eb="1">
      <t>カマ</t>
    </rPh>
    <rPh sb="1" eb="2">
      <t>ヤ</t>
    </rPh>
    <rPh sb="3" eb="5">
      <t>トクチュウ</t>
    </rPh>
    <rPh sb="5" eb="6">
      <t>ヒン</t>
    </rPh>
    <rPh sb="7" eb="9">
      <t>コグチ</t>
    </rPh>
    <rPh sb="18" eb="19">
      <t>マイ</t>
    </rPh>
    <phoneticPr fontId="1"/>
  </si>
  <si>
    <t>式</t>
    <rPh sb="0" eb="1">
      <t>シキ</t>
    </rPh>
    <phoneticPr fontId="1"/>
  </si>
  <si>
    <t>タイル貼替え副資材</t>
    <rPh sb="3" eb="4">
      <t>ハリ</t>
    </rPh>
    <rPh sb="4" eb="5">
      <t>カ</t>
    </rPh>
    <rPh sb="6" eb="9">
      <t>フクシザイ</t>
    </rPh>
    <phoneticPr fontId="1"/>
  </si>
  <si>
    <t>接着ﾓﾙﾀﾙ、目地ｾﾒﾝﾄ、ｸﾞﾗｲﾝﾀﾞｰｶｯﾀｰ他</t>
    <rPh sb="0" eb="2">
      <t>セッチャク</t>
    </rPh>
    <rPh sb="7" eb="9">
      <t>メジ</t>
    </rPh>
    <rPh sb="26" eb="27">
      <t>ホカ</t>
    </rPh>
    <phoneticPr fontId="1"/>
  </si>
  <si>
    <t>外壁タイル面洗浄</t>
    <rPh sb="0" eb="2">
      <t>ガイヘキ</t>
    </rPh>
    <rPh sb="5" eb="6">
      <t>メン</t>
    </rPh>
    <rPh sb="6" eb="8">
      <t>センジョウ</t>
    </rPh>
    <phoneticPr fontId="1"/>
  </si>
  <si>
    <t>120～150kgf/㎡程度　高圧水洗浄
の上、ﾀｲﾙ用洗剤洗浄</t>
    <rPh sb="15" eb="17">
      <t>コウアツ</t>
    </rPh>
    <rPh sb="17" eb="18">
      <t>スイ</t>
    </rPh>
    <rPh sb="18" eb="20">
      <t>センジョウ</t>
    </rPh>
    <rPh sb="22" eb="23">
      <t>ウエ</t>
    </rPh>
    <rPh sb="27" eb="28">
      <t>ヨウ</t>
    </rPh>
    <rPh sb="28" eb="30">
      <t>センザイ</t>
    </rPh>
    <rPh sb="30" eb="32">
      <t>センジョウ</t>
    </rPh>
    <phoneticPr fontId="1"/>
  </si>
  <si>
    <t>1616.9㎡×0.03箇所</t>
    <phoneticPr fontId="47"/>
  </si>
  <si>
    <t>ｱﾝｶｰﾋﾟﾝﾆﾝｸﾞｴﾎﾟｷｼ樹脂注入工法
（36孔/㎡）</t>
    <rPh sb="16" eb="18">
      <t>ジュシ</t>
    </rPh>
    <rPh sb="18" eb="20">
      <t>チュウニュウ</t>
    </rPh>
    <rPh sb="20" eb="22">
      <t>コウホウ</t>
    </rPh>
    <rPh sb="26" eb="27">
      <t>アナ</t>
    </rPh>
    <phoneticPr fontId="1"/>
  </si>
  <si>
    <t>屋上部他一般外壁</t>
    <rPh sb="0" eb="2">
      <t>オクジョウ</t>
    </rPh>
    <rPh sb="2" eb="3">
      <t>ブ</t>
    </rPh>
    <rPh sb="3" eb="4">
      <t>ホカ</t>
    </rPh>
    <rPh sb="4" eb="6">
      <t>イッパン</t>
    </rPh>
    <rPh sb="6" eb="8">
      <t>ガイヘキ</t>
    </rPh>
    <phoneticPr fontId="1"/>
  </si>
  <si>
    <t>微弾性複層塗材＋低汚染型ｼﾘｺﾝ
2回塗り　　ﾏｽﾁｯｸﾛｰﾗｰ</t>
    <rPh sb="0" eb="1">
      <t>ビ</t>
    </rPh>
    <rPh sb="1" eb="3">
      <t>ダンセイ</t>
    </rPh>
    <rPh sb="3" eb="5">
      <t>フクソウ</t>
    </rPh>
    <rPh sb="5" eb="6">
      <t>ト</t>
    </rPh>
    <rPh sb="6" eb="7">
      <t>ザイ</t>
    </rPh>
    <rPh sb="8" eb="9">
      <t>テイ</t>
    </rPh>
    <rPh sb="9" eb="11">
      <t>オセン</t>
    </rPh>
    <rPh sb="11" eb="12">
      <t>ガタ</t>
    </rPh>
    <rPh sb="18" eb="19">
      <t>カイ</t>
    </rPh>
    <rPh sb="19" eb="20">
      <t>ヌ</t>
    </rPh>
    <phoneticPr fontId="1"/>
  </si>
  <si>
    <t>開放廊下　壁・手摺壁</t>
    <rPh sb="0" eb="2">
      <t>カイホウ</t>
    </rPh>
    <rPh sb="2" eb="4">
      <t>ロウカ</t>
    </rPh>
    <rPh sb="5" eb="6">
      <t>カベ</t>
    </rPh>
    <rPh sb="7" eb="10">
      <t>テスリカベ</t>
    </rPh>
    <phoneticPr fontId="1"/>
  </si>
  <si>
    <t>外部階段　壁・手摺壁</t>
    <rPh sb="0" eb="4">
      <t>ガイブカイダン</t>
    </rPh>
    <phoneticPr fontId="1"/>
  </si>
  <si>
    <t>西・北面ﾊﾞﾙｺﾆｰ壁・手摺壁</t>
    <rPh sb="0" eb="1">
      <t>ニシ</t>
    </rPh>
    <rPh sb="2" eb="3">
      <t>キタ</t>
    </rPh>
    <rPh sb="3" eb="4">
      <t>メン</t>
    </rPh>
    <phoneticPr fontId="1"/>
  </si>
  <si>
    <t>南面ﾊﾞﾙｺﾆｰ手摺壁</t>
    <rPh sb="0" eb="2">
      <t>ミナミメン</t>
    </rPh>
    <phoneticPr fontId="1"/>
  </si>
  <si>
    <t>駐車場、駐輪場　内壁</t>
    <rPh sb="0" eb="3">
      <t>チュウシャジョウ</t>
    </rPh>
    <rPh sb="4" eb="7">
      <t>チュウリンジョウ</t>
    </rPh>
    <phoneticPr fontId="47"/>
  </si>
  <si>
    <t>開放廊下　天井</t>
    <rPh sb="0" eb="2">
      <t>カイホウ</t>
    </rPh>
    <rPh sb="2" eb="4">
      <t>ロウカ</t>
    </rPh>
    <rPh sb="5" eb="7">
      <t>テンジョウ</t>
    </rPh>
    <phoneticPr fontId="1"/>
  </si>
  <si>
    <t>1液反応硬化形水系艶消し塗料2回塗り</t>
    <rPh sb="15" eb="17">
      <t>カイヌ</t>
    </rPh>
    <phoneticPr fontId="1"/>
  </si>
  <si>
    <t>開放廊下　天井(ﾎﾞｰﾄﾞ面)</t>
    <rPh sb="0" eb="2">
      <t>カイホウ</t>
    </rPh>
    <rPh sb="2" eb="4">
      <t>ロウカ</t>
    </rPh>
    <rPh sb="5" eb="7">
      <t>テンジョウ</t>
    </rPh>
    <phoneticPr fontId="1"/>
  </si>
  <si>
    <t>外部階段　天井</t>
    <rPh sb="0" eb="4">
      <t>ガイブカイダン</t>
    </rPh>
    <rPh sb="5" eb="7">
      <t>テンジョウ</t>
    </rPh>
    <phoneticPr fontId="1"/>
  </si>
  <si>
    <t>西・北面ﾊﾞﾙｺﾆｰ天井</t>
    <rPh sb="0" eb="1">
      <t>ニシ</t>
    </rPh>
    <rPh sb="2" eb="3">
      <t>キタ</t>
    </rPh>
    <rPh sb="3" eb="4">
      <t>メン</t>
    </rPh>
    <rPh sb="10" eb="12">
      <t>テンジョウ</t>
    </rPh>
    <phoneticPr fontId="1"/>
  </si>
  <si>
    <t>南面ﾊﾞﾙｺﾆｰ天井</t>
    <rPh sb="0" eb="2">
      <t>ミナミメン</t>
    </rPh>
    <rPh sb="8" eb="10">
      <t>テンジョウ</t>
    </rPh>
    <phoneticPr fontId="1"/>
  </si>
  <si>
    <t>駐車場、駐輪場　天井(ﾎﾞｰﾄﾞ面)</t>
    <rPh sb="0" eb="3">
      <t>チュウシャジョウ</t>
    </rPh>
    <rPh sb="4" eb="7">
      <t>チュウリンジョウ</t>
    </rPh>
    <rPh sb="8" eb="10">
      <t>テンジョウ</t>
    </rPh>
    <phoneticPr fontId="47"/>
  </si>
  <si>
    <t>1階南・北面駐車場廻り　天井</t>
    <rPh sb="1" eb="2">
      <t>カイ</t>
    </rPh>
    <rPh sb="2" eb="3">
      <t>ミナミ</t>
    </rPh>
    <rPh sb="4" eb="5">
      <t>キタ</t>
    </rPh>
    <rPh sb="5" eb="6">
      <t>メン</t>
    </rPh>
    <rPh sb="6" eb="9">
      <t>チュウシャジョウ</t>
    </rPh>
    <rPh sb="9" eb="10">
      <t>マワ</t>
    </rPh>
    <rPh sb="12" eb="14">
      <t>テンジョウ</t>
    </rPh>
    <phoneticPr fontId="1"/>
  </si>
  <si>
    <t>既存：塩ビｼｰﾄ防水+ｳﾚﾀﾝ塗膜防水ｵｰﾊﾞｰﾚｲ
　　　　　+防滑性長尺塩ﾋﾞｼｰﾄ</t>
    <rPh sb="0" eb="2">
      <t>キゾン</t>
    </rPh>
    <rPh sb="3" eb="4">
      <t>エン</t>
    </rPh>
    <rPh sb="8" eb="10">
      <t>ボウスイ</t>
    </rPh>
    <rPh sb="15" eb="19">
      <t>トマクボウスイ</t>
    </rPh>
    <rPh sb="33" eb="36">
      <t>ボウカツセイ</t>
    </rPh>
    <rPh sb="36" eb="38">
      <t>チョウジャク</t>
    </rPh>
    <rPh sb="38" eb="39">
      <t>エン</t>
    </rPh>
    <phoneticPr fontId="3"/>
  </si>
  <si>
    <t>糸巾200
ｹﾚﾝ・不良部補修・ｶﾁｵﾝﾌｨﾗｰ塗布</t>
    <rPh sb="0" eb="2">
      <t>イトハバ</t>
    </rPh>
    <rPh sb="10" eb="15">
      <t>フリョウブホシュウ</t>
    </rPh>
    <rPh sb="24" eb="26">
      <t>トフ</t>
    </rPh>
    <phoneticPr fontId="3"/>
  </si>
  <si>
    <t>糸巾100　ｹﾚﾝ・不良部補修</t>
    <rPh sb="0" eb="2">
      <t>イトハバ</t>
    </rPh>
    <rPh sb="10" eb="15">
      <t>フリョウブホシュウ</t>
    </rPh>
    <phoneticPr fontId="3"/>
  </si>
  <si>
    <t>側溝　下地調整</t>
    <rPh sb="0" eb="2">
      <t>ソッコウ</t>
    </rPh>
    <rPh sb="3" eb="7">
      <t>シタジチョウセイ</t>
    </rPh>
    <phoneticPr fontId="47"/>
  </si>
  <si>
    <t>巾木　下地調整</t>
    <rPh sb="0" eb="2">
      <t>ハバキ</t>
    </rPh>
    <rPh sb="3" eb="7">
      <t>シタジチョウセイ</t>
    </rPh>
    <phoneticPr fontId="47"/>
  </si>
  <si>
    <t>防鳩SUSﾋﾟﾝ撤去復旧</t>
    <rPh sb="0" eb="1">
      <t>ボウ</t>
    </rPh>
    <rPh sb="1" eb="2">
      <t>ハト</t>
    </rPh>
    <rPh sb="8" eb="10">
      <t>テッキョ</t>
    </rPh>
    <rPh sb="10" eb="12">
      <t>フッキュウ</t>
    </rPh>
    <phoneticPr fontId="47"/>
  </si>
  <si>
    <t>東面　窓小庇天端</t>
    <rPh sb="0" eb="2">
      <t>ヒガシメン</t>
    </rPh>
    <rPh sb="3" eb="6">
      <t>マドコヒサシ</t>
    </rPh>
    <rPh sb="6" eb="8">
      <t>テンバ</t>
    </rPh>
    <phoneticPr fontId="47"/>
  </si>
  <si>
    <t>ｻﾝﾌﾟﾘﾝｸﾞ・分析・分析結果報告書作成まで
天井・壁塗装面、床ｼｰﾄ</t>
    <rPh sb="9" eb="11">
      <t>ブンセキ</t>
    </rPh>
    <rPh sb="12" eb="19">
      <t>ブンセキケッカホウコクショ</t>
    </rPh>
    <rPh sb="19" eb="21">
      <t>サクセイ</t>
    </rPh>
    <rPh sb="24" eb="26">
      <t>テンジョウ</t>
    </rPh>
    <rPh sb="27" eb="28">
      <t>カベ</t>
    </rPh>
    <rPh sb="28" eb="31">
      <t>トソウメン</t>
    </rPh>
    <rPh sb="32" eb="33">
      <t>ユカ</t>
    </rPh>
    <phoneticPr fontId="3"/>
  </si>
  <si>
    <r>
      <rPr>
        <sz val="12"/>
        <color indexed="10"/>
        <rFont val="Arial"/>
        <family val="2"/>
      </rPr>
      <t>A</t>
    </r>
    <r>
      <rPr>
        <sz val="12"/>
        <color indexed="8"/>
        <rFont val="HG丸ｺﾞｼｯｸM-PRO"/>
        <family val="3"/>
        <charset val="128"/>
      </rPr>
      <t>･</t>
    </r>
    <r>
      <rPr>
        <sz val="12"/>
        <color indexed="17"/>
        <rFont val="Arial"/>
        <family val="2"/>
      </rPr>
      <t>B</t>
    </r>
    <r>
      <rPr>
        <sz val="12"/>
        <color indexed="8"/>
        <rFont val="HG丸ｺﾞｼｯｸM-PRO"/>
        <family val="3"/>
        <charset val="128"/>
      </rPr>
      <t>･</t>
    </r>
    <r>
      <rPr>
        <sz val="12"/>
        <color indexed="12"/>
        <rFont val="Arial"/>
        <family val="2"/>
      </rPr>
      <t>C</t>
    </r>
    <phoneticPr fontId="7"/>
  </si>
  <si>
    <r>
      <rPr>
        <sz val="12"/>
        <color indexed="10"/>
        <rFont val="Arial"/>
        <family val="2"/>
      </rPr>
      <t>A</t>
    </r>
    <r>
      <rPr>
        <sz val="12"/>
        <color indexed="8"/>
        <rFont val="HG丸ｺﾞｼｯｸM-PRO"/>
        <family val="3"/>
        <charset val="128"/>
      </rPr>
      <t>･</t>
    </r>
    <r>
      <rPr>
        <sz val="12"/>
        <color indexed="17"/>
        <rFont val="Arial"/>
        <family val="2"/>
      </rPr>
      <t>B</t>
    </r>
    <phoneticPr fontId="7"/>
  </si>
  <si>
    <r>
      <rPr>
        <sz val="11"/>
        <rFont val="HG丸ｺﾞｼｯｸM-PRO"/>
        <family val="3"/>
        <charset val="128"/>
      </rPr>
      <t>年</t>
    </r>
    <r>
      <rPr>
        <sz val="11"/>
        <rFont val="Arial"/>
        <family val="2"/>
      </rPr>
      <t xml:space="preserve"> </t>
    </r>
    <r>
      <rPr>
        <sz val="11"/>
        <rFont val="HG丸ｺﾞｼｯｸM-PRO"/>
        <family val="3"/>
        <charset val="128"/>
      </rPr>
      <t>　　～　　月</t>
    </r>
    <r>
      <rPr>
        <sz val="11"/>
        <rFont val="Arial"/>
        <family val="2"/>
      </rPr>
      <t xml:space="preserve"> </t>
    </r>
    <r>
      <rPr>
        <sz val="11"/>
        <rFont val="HG丸ｺﾞｼｯｸM-PRO"/>
        <family val="3"/>
        <charset val="128"/>
      </rPr>
      <t>施工</t>
    </r>
    <rPh sb="6" eb="7">
      <t>ツキ</t>
    </rPh>
    <rPh sb="8" eb="10">
      <t>セコウ</t>
    </rPh>
    <phoneticPr fontId="7"/>
  </si>
  <si>
    <r>
      <rPr>
        <sz val="12"/>
        <color indexed="10"/>
        <rFont val="Arial"/>
        <family val="2"/>
      </rPr>
      <t>A</t>
    </r>
    <phoneticPr fontId="7"/>
  </si>
  <si>
    <r>
      <rPr>
        <sz val="10"/>
        <rFont val="HG丸ｺﾞｼｯｸM-PRO"/>
        <family val="3"/>
        <charset val="128"/>
      </rPr>
      <t>年　月</t>
    </r>
    <rPh sb="0" eb="1">
      <t>トシ</t>
    </rPh>
    <rPh sb="2" eb="3">
      <t>ガツ</t>
    </rPh>
    <phoneticPr fontId="7"/>
  </si>
  <si>
    <r>
      <rPr>
        <sz val="12"/>
        <rFont val="HG丸ｺﾞｼｯｸM-PRO"/>
        <family val="3"/>
        <charset val="128"/>
      </rPr>
      <t>分類</t>
    </r>
    <rPh sb="0" eb="2">
      <t>ブンルイ</t>
    </rPh>
    <phoneticPr fontId="7"/>
  </si>
  <si>
    <r>
      <rPr>
        <sz val="12"/>
        <rFont val="HG丸ｺﾞｼｯｸM-PRO"/>
        <family val="3"/>
        <charset val="128"/>
      </rPr>
      <t>項</t>
    </r>
    <rPh sb="0" eb="1">
      <t>コウ</t>
    </rPh>
    <phoneticPr fontId="7"/>
  </si>
  <si>
    <r>
      <rPr>
        <sz val="12"/>
        <rFont val="HG丸ｺﾞｼｯｸM-PRO"/>
        <family val="3"/>
        <charset val="128"/>
      </rPr>
      <t>名称</t>
    </r>
    <rPh sb="0" eb="2">
      <t>メイショウ</t>
    </rPh>
    <phoneticPr fontId="7"/>
  </si>
  <si>
    <r>
      <rPr>
        <sz val="12"/>
        <rFont val="HG丸ｺﾞｼｯｸM-PRO"/>
        <family val="3"/>
        <charset val="128"/>
      </rPr>
      <t>仕様</t>
    </r>
    <rPh sb="0" eb="2">
      <t>シヨウ</t>
    </rPh>
    <phoneticPr fontId="7"/>
  </si>
  <si>
    <r>
      <t>(</t>
    </r>
    <r>
      <rPr>
        <sz val="12"/>
        <rFont val="HG丸ｺﾞｼｯｸM-PRO"/>
        <family val="3"/>
        <charset val="128"/>
      </rPr>
      <t>番号</t>
    </r>
    <r>
      <rPr>
        <sz val="12"/>
        <rFont val="Arial"/>
        <family val="2"/>
      </rPr>
      <t>)</t>
    </r>
    <rPh sb="1" eb="3">
      <t>バンゴウ</t>
    </rPh>
    <phoneticPr fontId="7"/>
  </si>
  <si>
    <r>
      <rPr>
        <sz val="12"/>
        <rFont val="HG丸ｺﾞｼｯｸM-PRO"/>
        <family val="3"/>
        <charset val="128"/>
      </rPr>
      <t>数　量</t>
    </r>
    <rPh sb="0" eb="3">
      <t>スウリョウ</t>
    </rPh>
    <phoneticPr fontId="7"/>
  </si>
  <si>
    <r>
      <rPr>
        <sz val="12"/>
        <rFont val="HG丸ｺﾞｼｯｸM-PRO"/>
        <family val="3"/>
        <charset val="128"/>
      </rPr>
      <t>単位</t>
    </r>
    <rPh sb="0" eb="2">
      <t>タンイ</t>
    </rPh>
    <phoneticPr fontId="7"/>
  </si>
  <si>
    <r>
      <rPr>
        <sz val="12"/>
        <rFont val="HG丸ｺﾞｼｯｸM-PRO"/>
        <family val="3"/>
        <charset val="128"/>
      </rPr>
      <t>単　　価</t>
    </r>
    <rPh sb="0" eb="4">
      <t>タンカ</t>
    </rPh>
    <phoneticPr fontId="7"/>
  </si>
  <si>
    <r>
      <rPr>
        <sz val="12"/>
        <rFont val="HG丸ｺﾞｼｯｸM-PRO"/>
        <family val="3"/>
        <charset val="128"/>
      </rPr>
      <t>金額</t>
    </r>
    <rPh sb="0" eb="2">
      <t>キンガク</t>
    </rPh>
    <phoneticPr fontId="7"/>
  </si>
  <si>
    <r>
      <rPr>
        <sz val="12"/>
        <rFont val="HG丸ｺﾞｼｯｸM-PRO"/>
        <family val="3"/>
        <charset val="128"/>
      </rPr>
      <t>備考</t>
    </r>
    <rPh sb="0" eb="1">
      <t>ソナエ</t>
    </rPh>
    <rPh sb="1" eb="2">
      <t>コウ</t>
    </rPh>
    <phoneticPr fontId="7"/>
  </si>
  <si>
    <r>
      <rPr>
        <sz val="12"/>
        <rFont val="HG丸ｺﾞｼｯｸM-PRO"/>
        <family val="3"/>
        <charset val="128"/>
      </rPr>
      <t>共通仮設工事</t>
    </r>
  </si>
  <si>
    <r>
      <rPr>
        <sz val="12"/>
        <rFont val="HG丸ｺﾞｼｯｸM-PRO"/>
        <family val="3"/>
        <charset val="128"/>
      </rPr>
      <t>式</t>
    </r>
    <rPh sb="0" eb="1">
      <t>シキ</t>
    </rPh>
    <phoneticPr fontId="7"/>
  </si>
  <si>
    <r>
      <rPr>
        <sz val="12"/>
        <rFont val="HG丸ｺﾞｼｯｸM-PRO"/>
        <family val="3"/>
        <charset val="128"/>
      </rPr>
      <t>直接仮設工事</t>
    </r>
  </si>
  <si>
    <r>
      <rPr>
        <sz val="12"/>
        <rFont val="HG丸ｺﾞｼｯｸM-PRO"/>
        <family val="3"/>
        <charset val="128"/>
      </rPr>
      <t>シーリング工事</t>
    </r>
  </si>
  <si>
    <r>
      <rPr>
        <sz val="12"/>
        <rFont val="HG丸ｺﾞｼｯｸM-PRO"/>
        <family val="3"/>
        <charset val="128"/>
      </rPr>
      <t>防水工事</t>
    </r>
  </si>
  <si>
    <r>
      <rPr>
        <sz val="12"/>
        <rFont val="HG丸ｺﾞｼｯｸM-PRO"/>
        <family val="3"/>
        <charset val="128"/>
      </rPr>
      <t>その他工事</t>
    </r>
    <rPh sb="2" eb="3">
      <t>タ</t>
    </rPh>
    <rPh sb="3" eb="5">
      <t>コウジ</t>
    </rPh>
    <phoneticPr fontId="7"/>
  </si>
  <si>
    <r>
      <rPr>
        <sz val="12"/>
        <rFont val="HG丸ｺﾞｼｯｸM-PRO"/>
        <family val="3"/>
        <charset val="128"/>
      </rPr>
      <t>諸経費</t>
    </r>
    <rPh sb="0" eb="3">
      <t>ショケイヒ</t>
    </rPh>
    <phoneticPr fontId="7"/>
  </si>
  <si>
    <r>
      <rPr>
        <sz val="12"/>
        <rFont val="HG丸ｺﾞｼｯｸM-PRO"/>
        <family val="3"/>
        <charset val="128"/>
      </rPr>
      <t>法定福利費</t>
    </r>
    <rPh sb="0" eb="2">
      <t>ホウテイ</t>
    </rPh>
    <rPh sb="2" eb="4">
      <t>フクリ</t>
    </rPh>
    <rPh sb="4" eb="5">
      <t>ヒ</t>
    </rPh>
    <phoneticPr fontId="7"/>
  </si>
  <si>
    <r>
      <rPr>
        <sz val="12"/>
        <rFont val="HG丸ｺﾞｼｯｸM-PRO"/>
        <family val="3"/>
        <charset val="128"/>
      </rPr>
      <t>※</t>
    </r>
    <phoneticPr fontId="7"/>
  </si>
  <si>
    <r>
      <rPr>
        <sz val="12"/>
        <rFont val="HG丸ｺﾞｼｯｸM-PRO"/>
        <family val="3"/>
        <charset val="128"/>
      </rPr>
      <t>諸経費内</t>
    </r>
    <rPh sb="0" eb="3">
      <t>ショケイヒ</t>
    </rPh>
    <rPh sb="3" eb="4">
      <t>ナイ</t>
    </rPh>
    <phoneticPr fontId="7"/>
  </si>
  <si>
    <r>
      <rPr>
        <sz val="10"/>
        <rFont val="HG丸ｺﾞｼｯｸM-PRO"/>
        <family val="3"/>
        <charset val="128"/>
      </rPr>
      <t>←調整入力</t>
    </r>
    <rPh sb="1" eb="3">
      <t>チョウセイ</t>
    </rPh>
    <rPh sb="3" eb="5">
      <t>ニュウリョク</t>
    </rPh>
    <phoneticPr fontId="7"/>
  </si>
  <si>
    <r>
      <rPr>
        <sz val="12"/>
        <color theme="1"/>
        <rFont val="HG丸ｺﾞｼｯｸM-PRO"/>
        <family val="3"/>
        <charset val="128"/>
      </rPr>
      <t>合　　　　　　　　　　　　　　　計</t>
    </r>
    <rPh sb="0" eb="17">
      <t>ゴウケイ</t>
    </rPh>
    <phoneticPr fontId="7"/>
  </si>
  <si>
    <r>
      <rPr>
        <sz val="11"/>
        <color indexed="10"/>
        <rFont val="Arial"/>
        <family val="2"/>
      </rPr>
      <t>A</t>
    </r>
    <r>
      <rPr>
        <sz val="11"/>
        <color indexed="8"/>
        <rFont val="HG丸ｺﾞｼｯｸM-PRO"/>
        <family val="3"/>
        <charset val="128"/>
      </rPr>
      <t>･</t>
    </r>
    <r>
      <rPr>
        <sz val="11"/>
        <color indexed="17"/>
        <rFont val="Arial"/>
        <family val="2"/>
      </rPr>
      <t>B</t>
    </r>
    <r>
      <rPr>
        <sz val="11"/>
        <color indexed="8"/>
        <rFont val="HG丸ｺﾞｼｯｸM-PRO"/>
        <family val="3"/>
        <charset val="128"/>
      </rPr>
      <t>･</t>
    </r>
    <r>
      <rPr>
        <sz val="11"/>
        <color indexed="12"/>
        <rFont val="Arial"/>
        <family val="2"/>
      </rPr>
      <t>C</t>
    </r>
    <phoneticPr fontId="7"/>
  </si>
  <si>
    <r>
      <rPr>
        <sz val="11"/>
        <color indexed="10"/>
        <rFont val="Arial"/>
        <family val="2"/>
      </rPr>
      <t>A</t>
    </r>
    <r>
      <rPr>
        <sz val="11"/>
        <color indexed="8"/>
        <rFont val="HG丸ｺﾞｼｯｸM-PRO"/>
        <family val="3"/>
        <charset val="128"/>
      </rPr>
      <t>･</t>
    </r>
    <r>
      <rPr>
        <sz val="11"/>
        <color indexed="17"/>
        <rFont val="Arial"/>
        <family val="2"/>
      </rPr>
      <t>B</t>
    </r>
    <phoneticPr fontId="7"/>
  </si>
  <si>
    <t>値引き</t>
    <rPh sb="0" eb="2">
      <t>ネビ</t>
    </rPh>
    <phoneticPr fontId="47"/>
  </si>
  <si>
    <t>式</t>
  </si>
  <si>
    <t>B</t>
    <phoneticPr fontId="47"/>
  </si>
  <si>
    <t>A+Bで値引きとなった場合の差分</t>
    <rPh sb="4" eb="6">
      <t>ネビ</t>
    </rPh>
    <rPh sb="11" eb="13">
      <t>バアイ</t>
    </rPh>
    <rPh sb="14" eb="16">
      <t>サブン</t>
    </rPh>
    <phoneticPr fontId="47"/>
  </si>
  <si>
    <t>A+B＋Cで値引きとなった場合の差分</t>
    <rPh sb="6" eb="8">
      <t>ネビ</t>
    </rPh>
    <rPh sb="13" eb="15">
      <t>バアイ</t>
    </rPh>
    <rPh sb="16" eb="18">
      <t>サブン</t>
    </rPh>
    <phoneticPr fontId="47"/>
  </si>
  <si>
    <t>外部塗装工事</t>
    <phoneticPr fontId="47"/>
  </si>
  <si>
    <t>鉄部塗装工事</t>
    <phoneticPr fontId="47"/>
  </si>
  <si>
    <r>
      <rPr>
        <sz val="12"/>
        <color theme="1"/>
        <rFont val="HG丸ｺﾞｼｯｸM-PRO"/>
        <family val="3"/>
        <charset val="128"/>
      </rPr>
      <t>○○○○○大規模修繕工事</t>
    </r>
    <rPh sb="5" eb="8">
      <t>ダイキボ</t>
    </rPh>
    <rPh sb="8" eb="10">
      <t>シュウゼン</t>
    </rPh>
    <rPh sb="10" eb="12">
      <t>コウジ</t>
    </rPh>
    <phoneticPr fontId="76"/>
  </si>
  <si>
    <r>
      <rPr>
        <sz val="12"/>
        <rFont val="HG丸ｺﾞｼｯｸM-PRO"/>
        <family val="3"/>
        <charset val="128"/>
      </rPr>
      <t>外部塗装工事</t>
    </r>
    <phoneticPr fontId="7"/>
  </si>
  <si>
    <r>
      <rPr>
        <sz val="12"/>
        <rFont val="HG丸ｺﾞｼｯｸM-PRO"/>
        <family val="3"/>
        <charset val="128"/>
      </rPr>
      <t>鉄部塗装工事</t>
    </r>
    <phoneticPr fontId="7"/>
  </si>
  <si>
    <r>
      <rPr>
        <sz val="12"/>
        <color theme="1"/>
        <rFont val="HG丸ｺﾞｼｯｸM-PRO"/>
        <family val="3"/>
        <charset val="128"/>
      </rPr>
      <t>設計予算金額</t>
    </r>
    <rPh sb="0" eb="2">
      <t>セッケイ</t>
    </rPh>
    <rPh sb="2" eb="4">
      <t>ヨサン</t>
    </rPh>
    <rPh sb="4" eb="6">
      <t>キンガク</t>
    </rPh>
    <phoneticPr fontId="76"/>
  </si>
  <si>
    <r>
      <rPr>
        <sz val="11"/>
        <rFont val="HG丸ｺﾞｼｯｸM-PRO"/>
        <family val="3"/>
        <charset val="128"/>
      </rPr>
      <t>床面積あたり工事金額</t>
    </r>
    <rPh sb="0" eb="3">
      <t>ユカメンセキ</t>
    </rPh>
    <rPh sb="6" eb="8">
      <t>コウジ</t>
    </rPh>
    <rPh sb="8" eb="10">
      <t>キンガク</t>
    </rPh>
    <phoneticPr fontId="7"/>
  </si>
  <si>
    <r>
      <rPr>
        <sz val="11"/>
        <rFont val="HG丸ｺﾞｼｯｸM-PRO"/>
        <family val="3"/>
        <charset val="128"/>
      </rPr>
      <t>戸数あたり工事金額</t>
    </r>
    <rPh sb="0" eb="1">
      <t>ト</t>
    </rPh>
    <rPh sb="1" eb="2">
      <t>スウ</t>
    </rPh>
    <rPh sb="5" eb="7">
      <t>コウジ</t>
    </rPh>
    <rPh sb="7" eb="9">
      <t>キンガク</t>
    </rPh>
    <phoneticPr fontId="7"/>
  </si>
  <si>
    <t>←緑色セルのみ入力可･それ以外は変更しないで下さい</t>
    <rPh sb="1" eb="3">
      <t>ミドリイロ</t>
    </rPh>
    <rPh sb="7" eb="9">
      <t>ニュウリョク</t>
    </rPh>
    <rPh sb="9" eb="10">
      <t>カ</t>
    </rPh>
    <rPh sb="13" eb="15">
      <t>イガイ</t>
    </rPh>
    <rPh sb="16" eb="18">
      <t>ヘンコウ</t>
    </rPh>
    <rPh sb="22" eb="23">
      <t>クダ</t>
    </rPh>
    <phoneticPr fontId="7"/>
  </si>
  <si>
    <t>自動計算
入力不可</t>
    <rPh sb="0" eb="4">
      <t>ジドウケイサン</t>
    </rPh>
    <rPh sb="5" eb="7">
      <t>ニュウリョク</t>
    </rPh>
    <rPh sb="7" eb="9">
      <t>フカ</t>
    </rPh>
    <phoneticPr fontId="47"/>
  </si>
  <si>
    <t>塗装部補修工事</t>
    <phoneticPr fontId="7"/>
  </si>
  <si>
    <t>タイル補修工事</t>
    <phoneticPr fontId="7"/>
  </si>
  <si>
    <t>塗装部補修工事</t>
    <rPh sb="0" eb="2">
      <t>トソウ</t>
    </rPh>
    <rPh sb="2" eb="3">
      <t>ブ</t>
    </rPh>
    <rPh sb="3" eb="5">
      <t>ホシュウ</t>
    </rPh>
    <rPh sb="5" eb="7">
      <t>コウジ</t>
    </rPh>
    <phoneticPr fontId="1"/>
  </si>
  <si>
    <t>塗装部補修工事</t>
    <rPh sb="0" eb="2">
      <t>トソウ</t>
    </rPh>
    <rPh sb="2" eb="3">
      <t>ブ</t>
    </rPh>
    <phoneticPr fontId="47"/>
  </si>
  <si>
    <t>ABC</t>
    <phoneticPr fontId="47"/>
  </si>
  <si>
    <t>AB</t>
    <phoneticPr fontId="47"/>
  </si>
  <si>
    <r>
      <rPr>
        <sz val="10"/>
        <color rgb="FFFF0000"/>
        <rFont val="HG丸ｺﾞｼｯｸM-PRO"/>
        <family val="3"/>
        <charset val="128"/>
      </rPr>
      <t>備考参照し入力→</t>
    </r>
    <rPh sb="0" eb="2">
      <t>ビコウ</t>
    </rPh>
    <rPh sb="2" eb="4">
      <t>サンショウ</t>
    </rPh>
    <rPh sb="5" eb="7">
      <t>ニュウリョク</t>
    </rPh>
    <phoneticPr fontId="7"/>
  </si>
  <si>
    <r>
      <rPr>
        <sz val="12"/>
        <rFont val="HG丸ｺﾞｼｯｸM-PRO"/>
        <family val="3"/>
        <charset val="128"/>
      </rPr>
      <t>端数調整又は値引き</t>
    </r>
    <r>
      <rPr>
        <sz val="12"/>
        <rFont val="Arial"/>
        <family val="2"/>
      </rPr>
      <t xml:space="preserve"> </t>
    </r>
    <r>
      <rPr>
        <sz val="12"/>
        <color rgb="FFFF0000"/>
        <rFont val="Arial"/>
        <family val="2"/>
      </rPr>
      <t>A</t>
    </r>
    <r>
      <rPr>
        <sz val="12"/>
        <rFont val="HG丸ｺﾞｼｯｸM-PRO"/>
        <family val="3"/>
        <charset val="128"/>
      </rPr>
      <t>･</t>
    </r>
    <r>
      <rPr>
        <sz val="12"/>
        <color rgb="FF008000"/>
        <rFont val="Arial"/>
        <family val="2"/>
      </rPr>
      <t>B</t>
    </r>
    <r>
      <rPr>
        <sz val="12"/>
        <color rgb="FF008000"/>
        <rFont val="游ゴシック"/>
        <family val="2"/>
        <charset val="128"/>
      </rPr>
      <t>･</t>
    </r>
    <r>
      <rPr>
        <sz val="12"/>
        <color rgb="FF0000FF"/>
        <rFont val="Arial"/>
        <family val="2"/>
      </rPr>
      <t xml:space="preserve">C </t>
    </r>
    <r>
      <rPr>
        <sz val="12"/>
        <rFont val="HG丸ｺﾞｼｯｸM-PRO"/>
        <family val="3"/>
        <charset val="128"/>
      </rPr>
      <t>の場合</t>
    </r>
    <rPh sb="0" eb="2">
      <t>ハスウ</t>
    </rPh>
    <rPh sb="2" eb="4">
      <t>チョウセイ</t>
    </rPh>
    <rPh sb="4" eb="5">
      <t>マタ</t>
    </rPh>
    <rPh sb="6" eb="8">
      <t>ネビ</t>
    </rPh>
    <rPh sb="17" eb="19">
      <t>バアイ</t>
    </rPh>
    <phoneticPr fontId="47"/>
  </si>
  <si>
    <r>
      <rPr>
        <sz val="12"/>
        <rFont val="HG丸ｺﾞｼｯｸM-PRO"/>
        <family val="3"/>
        <charset val="128"/>
      </rPr>
      <t>端数調整又は値引き</t>
    </r>
    <r>
      <rPr>
        <sz val="12"/>
        <rFont val="Arial"/>
        <family val="2"/>
      </rPr>
      <t xml:space="preserve"> </t>
    </r>
    <r>
      <rPr>
        <sz val="12"/>
        <color rgb="FFFF0000"/>
        <rFont val="Arial"/>
        <family val="2"/>
      </rPr>
      <t>A</t>
    </r>
    <r>
      <rPr>
        <sz val="12"/>
        <rFont val="HG丸ｺﾞｼｯｸM-PRO"/>
        <family val="3"/>
        <charset val="128"/>
      </rPr>
      <t>･</t>
    </r>
    <r>
      <rPr>
        <sz val="12"/>
        <color rgb="FF008000"/>
        <rFont val="Arial"/>
        <family val="2"/>
      </rPr>
      <t>B</t>
    </r>
    <r>
      <rPr>
        <sz val="12"/>
        <rFont val="Arial"/>
        <family val="2"/>
      </rPr>
      <t xml:space="preserve"> </t>
    </r>
    <r>
      <rPr>
        <sz val="12"/>
        <rFont val="HG丸ｺﾞｼｯｸM-PRO"/>
        <family val="3"/>
        <charset val="128"/>
      </rPr>
      <t>の場合</t>
    </r>
    <rPh sb="6" eb="8">
      <t>ネビ</t>
    </rPh>
    <phoneticPr fontId="47"/>
  </si>
  <si>
    <r>
      <rPr>
        <sz val="12"/>
        <rFont val="HG丸ｺﾞｼｯｸM-PRO"/>
        <family val="3"/>
        <charset val="128"/>
      </rPr>
      <t>端数調整又は値引き</t>
    </r>
    <r>
      <rPr>
        <sz val="12"/>
        <rFont val="Arial"/>
        <family val="2"/>
      </rPr>
      <t xml:space="preserve"> </t>
    </r>
    <r>
      <rPr>
        <sz val="12"/>
        <color rgb="FFFF0000"/>
        <rFont val="Arial"/>
        <family val="2"/>
      </rPr>
      <t>A</t>
    </r>
    <r>
      <rPr>
        <sz val="12"/>
        <rFont val="Arial"/>
        <family val="2"/>
      </rPr>
      <t xml:space="preserve"> </t>
    </r>
    <r>
      <rPr>
        <sz val="12"/>
        <rFont val="HG丸ｺﾞｼｯｸM-PRO"/>
        <family val="3"/>
        <charset val="128"/>
      </rPr>
      <t>の場合</t>
    </r>
    <rPh sb="6" eb="8">
      <t>ネビ</t>
    </rPh>
    <phoneticPr fontId="47"/>
  </si>
  <si>
    <t>↓各シートの名前は変更しないで下さい</t>
    <rPh sb="1" eb="2">
      <t>カク</t>
    </rPh>
    <rPh sb="6" eb="8">
      <t>ナマエ</t>
    </rPh>
    <rPh sb="9" eb="11">
      <t>ヘンコウ</t>
    </rPh>
    <rPh sb="15" eb="16">
      <t>クダ</t>
    </rPh>
    <phoneticPr fontId="7"/>
  </si>
  <si>
    <t>材料更新日
(自動入力)</t>
  </si>
  <si>
    <t>労務％</t>
    <rPh sb="0" eb="2">
      <t>ロウム</t>
    </rPh>
    <phoneticPr fontId="47"/>
  </si>
  <si>
    <t>材料分単価
(自動計算)</t>
    <rPh sb="0" eb="2">
      <t>ザイリョウ</t>
    </rPh>
    <rPh sb="2" eb="3">
      <t>ブン</t>
    </rPh>
    <rPh sb="3" eb="5">
      <t>タンカ</t>
    </rPh>
    <rPh sb="7" eb="11">
      <t>ジドウケイサン</t>
    </rPh>
    <phoneticPr fontId="47"/>
  </si>
  <si>
    <t>労務分単価
(自動計算)</t>
    <rPh sb="0" eb="2">
      <t>ロウム</t>
    </rPh>
    <rPh sb="2" eb="3">
      <t>ブン</t>
    </rPh>
    <rPh sb="3" eb="5">
      <t>タンカ</t>
    </rPh>
    <rPh sb="7" eb="11">
      <t>ジドウケイサン</t>
    </rPh>
    <phoneticPr fontId="47"/>
  </si>
  <si>
    <t>複合単価
(自動計算)</t>
    <rPh sb="0" eb="4">
      <t>フクゴウタンカ</t>
    </rPh>
    <rPh sb="6" eb="10">
      <t>ジドウケイサン</t>
    </rPh>
    <phoneticPr fontId="47"/>
  </si>
  <si>
    <t>仕様番号
(自動ｺﾋﾟｰ)</t>
    <rPh sb="0" eb="2">
      <t>シヨウ</t>
    </rPh>
    <rPh sb="2" eb="4">
      <t>バンゴウ</t>
    </rPh>
    <rPh sb="6" eb="8">
      <t>ジドウ</t>
    </rPh>
    <phoneticPr fontId="47"/>
  </si>
  <si>
    <t>材料(商品名･ﾒｰｶｰ･基準単価･典拠 等)</t>
    <rPh sb="0" eb="2">
      <t>ザイリョウ</t>
    </rPh>
    <rPh sb="3" eb="6">
      <t>ショウヒンメイ</t>
    </rPh>
    <rPh sb="12" eb="14">
      <t>キジュン</t>
    </rPh>
    <rPh sb="14" eb="16">
      <t>タンカ</t>
    </rPh>
    <rPh sb="17" eb="19">
      <t>テンキョ</t>
    </rPh>
    <rPh sb="20" eb="21">
      <t>ナド</t>
    </rPh>
    <phoneticPr fontId="47"/>
  </si>
  <si>
    <t>材料％</t>
    <rPh sb="0" eb="2">
      <t>ザイリョウ</t>
    </rPh>
    <phoneticPr fontId="47"/>
  </si>
  <si>
    <t>C</t>
    <phoneticPr fontId="47"/>
  </si>
  <si>
    <t>備考･特記</t>
    <rPh sb="3" eb="5">
      <t>トッキ</t>
    </rPh>
    <phoneticPr fontId="48"/>
  </si>
  <si>
    <t>←分類(A･B･C)必須</t>
    <rPh sb="1" eb="3">
      <t>ブンルイ</t>
    </rPh>
    <rPh sb="10" eb="12">
      <t>ヒッス</t>
    </rPh>
    <phoneticPr fontId="7"/>
  </si>
  <si>
    <t>←名称必須</t>
    <rPh sb="1" eb="3">
      <t>メイショウ</t>
    </rPh>
    <rPh sb="3" eb="5">
      <t>ヒッス</t>
    </rPh>
    <phoneticPr fontId="7"/>
  </si>
  <si>
    <t>←緑色セルで数量･単価が無い場合は０を入力して下さい</t>
    <rPh sb="1" eb="3">
      <t>ミドリイロ</t>
    </rPh>
    <rPh sb="6" eb="8">
      <t>スウリョウ</t>
    </rPh>
    <rPh sb="9" eb="11">
      <t>タンカ</t>
    </rPh>
    <rPh sb="12" eb="13">
      <t>ナ</t>
    </rPh>
    <rPh sb="14" eb="16">
      <t>バアイ</t>
    </rPh>
    <rPh sb="19" eb="21">
      <t>ニュウリョク</t>
    </rPh>
    <rPh sb="23" eb="24">
      <t>クダ</t>
    </rPh>
    <phoneticPr fontId="7"/>
  </si>
  <si>
    <t>躯体補修計</t>
    <rPh sb="0" eb="2">
      <t>クタイ</t>
    </rPh>
    <rPh sb="2" eb="4">
      <t>ホシュウ</t>
    </rPh>
    <rPh sb="4" eb="5">
      <t>ケイ</t>
    </rPh>
    <phoneticPr fontId="47"/>
  </si>
  <si>
    <t>←行追加は(空行番号を右クリック→コピー)→(空行番号を右クリック→コピーしたセルの挿入)で可能です</t>
    <rPh sb="1" eb="2">
      <t>ギョウ</t>
    </rPh>
    <rPh sb="2" eb="4">
      <t>ツイカ</t>
    </rPh>
    <rPh sb="6" eb="8">
      <t>クウギョウ</t>
    </rPh>
    <rPh sb="8" eb="10">
      <t>バンゴウ</t>
    </rPh>
    <rPh sb="11" eb="12">
      <t>ミギ</t>
    </rPh>
    <rPh sb="42" eb="44">
      <t>ソウニュウ</t>
    </rPh>
    <rPh sb="46" eb="48">
      <t>カノウ</t>
    </rPh>
    <phoneticPr fontId="7"/>
  </si>
  <si>
    <r>
      <t>←</t>
    </r>
    <r>
      <rPr>
        <b/>
        <sz val="12"/>
        <color theme="3" tint="-0.249977111117893"/>
        <rFont val="Arial"/>
        <family val="2"/>
      </rPr>
      <t>№1</t>
    </r>
    <r>
      <rPr>
        <b/>
        <sz val="12"/>
        <color theme="3" tint="-0.249977111117893"/>
        <rFont val="HG丸ｺﾞｼｯｸM-PRO"/>
        <family val="3"/>
        <charset val="128"/>
      </rPr>
      <t>～</t>
    </r>
    <r>
      <rPr>
        <b/>
        <sz val="12"/>
        <color theme="3" tint="-0.249977111117893"/>
        <rFont val="Arial"/>
        <family val="3"/>
      </rPr>
      <t>9</t>
    </r>
    <r>
      <rPr>
        <b/>
        <sz val="12"/>
        <color theme="3" tint="-0.249977111117893"/>
        <rFont val="Arial"/>
        <family val="2"/>
      </rPr>
      <t>(</t>
    </r>
    <r>
      <rPr>
        <b/>
        <sz val="12"/>
        <color theme="3" tint="-0.249977111117893"/>
        <rFont val="HG丸ｺﾞｼｯｸM-PRO"/>
        <family val="3"/>
        <charset val="128"/>
      </rPr>
      <t>直接工事費</t>
    </r>
    <r>
      <rPr>
        <b/>
        <sz val="12"/>
        <color theme="3" tint="-0.249977111117893"/>
        <rFont val="Arial"/>
        <family val="2"/>
      </rPr>
      <t>)</t>
    </r>
    <r>
      <rPr>
        <b/>
        <sz val="12"/>
        <color theme="3" tint="-0.249977111117893"/>
        <rFont val="Segoe UI Symbol"/>
        <family val="1"/>
      </rPr>
      <t>✕</t>
    </r>
    <r>
      <rPr>
        <b/>
        <sz val="12"/>
        <color theme="3" tint="-0.249977111117893"/>
        <rFont val="Arial"/>
        <family val="2"/>
      </rPr>
      <t>35%(</t>
    </r>
    <r>
      <rPr>
        <b/>
        <sz val="12"/>
        <color theme="3" tint="-0.249977111117893"/>
        <rFont val="HG丸ｺﾞｼｯｸM-PRO"/>
        <family val="3"/>
        <charset val="128"/>
      </rPr>
      <t>労務費</t>
    </r>
    <r>
      <rPr>
        <b/>
        <sz val="12"/>
        <color theme="3" tint="-0.249977111117893"/>
        <rFont val="Arial"/>
        <family val="2"/>
      </rPr>
      <t>)</t>
    </r>
    <r>
      <rPr>
        <b/>
        <sz val="12"/>
        <color theme="3" tint="-0.249977111117893"/>
        <rFont val="Segoe UI Symbol"/>
        <family val="1"/>
      </rPr>
      <t>✕</t>
    </r>
    <r>
      <rPr>
        <b/>
        <sz val="12"/>
        <color theme="3" tint="-0.249977111117893"/>
        <rFont val="Arial"/>
        <family val="2"/>
      </rPr>
      <t>16%(</t>
    </r>
    <r>
      <rPr>
        <b/>
        <sz val="12"/>
        <color theme="3" tint="-0.249977111117893"/>
        <rFont val="HG丸ｺﾞｼｯｸM-PRO"/>
        <family val="3"/>
        <charset val="128"/>
      </rPr>
      <t>法定福利費</t>
    </r>
    <r>
      <rPr>
        <b/>
        <sz val="12"/>
        <color theme="3" tint="-0.249977111117893"/>
        <rFont val="Arial"/>
        <family val="2"/>
      </rPr>
      <t>)</t>
    </r>
    <r>
      <rPr>
        <b/>
        <sz val="12"/>
        <color theme="3" tint="-0.249977111117893"/>
        <rFont val="HG丸ｺﾞｼｯｸM-PRO"/>
        <family val="3"/>
        <charset val="128"/>
      </rPr>
      <t>です</t>
    </r>
    <rPh sb="6" eb="8">
      <t>チョクセツ</t>
    </rPh>
    <rPh sb="8" eb="11">
      <t>コウジヒ</t>
    </rPh>
    <rPh sb="26" eb="28">
      <t>ホウテイ</t>
    </rPh>
    <rPh sb="28" eb="30">
      <t>フクリ</t>
    </rPh>
    <rPh sb="30" eb="31">
      <t>ヒ</t>
    </rPh>
    <phoneticPr fontId="7"/>
  </si>
  <si>
    <r>
      <rPr>
        <b/>
        <sz val="12"/>
        <color theme="3" tint="-0.249977111117893"/>
        <rFont val="ＭＳ Ｐゴシック"/>
        <family val="3"/>
        <charset val="128"/>
      </rPr>
      <t>←</t>
    </r>
    <r>
      <rPr>
        <b/>
        <sz val="12"/>
        <color theme="3" tint="-0.249977111117893"/>
        <rFont val="HG丸ｺﾞｼｯｸM-PRO"/>
        <family val="3"/>
        <charset val="128"/>
      </rPr>
      <t>このシートの</t>
    </r>
    <r>
      <rPr>
        <b/>
        <sz val="12"/>
        <color theme="3" tint="-0.249977111117893"/>
        <rFont val="Arial"/>
        <family val="2"/>
      </rPr>
      <t>№1</t>
    </r>
    <r>
      <rPr>
        <b/>
        <sz val="12"/>
        <color theme="3" tint="-0.249977111117893"/>
        <rFont val="HG丸ｺﾞｼｯｸM-PRO"/>
        <family val="3"/>
        <charset val="128"/>
      </rPr>
      <t>～11の合計です※左の合計と等しければ</t>
    </r>
    <r>
      <rPr>
        <b/>
        <sz val="12"/>
        <color theme="3" tint="-0.249977111117893"/>
        <rFont val="Segoe UI Symbol"/>
        <family val="3"/>
      </rPr>
      <t>◯</t>
    </r>
    <rPh sb="13" eb="15">
      <t>ゴウケイ</t>
    </rPh>
    <rPh sb="18" eb="19">
      <t>ヒダリ</t>
    </rPh>
    <rPh sb="20" eb="22">
      <t>ゴウケイ</t>
    </rPh>
    <rPh sb="23" eb="24">
      <t>ヒト</t>
    </rPh>
    <phoneticPr fontId="7"/>
  </si>
  <si>
    <r>
      <rPr>
        <b/>
        <sz val="12"/>
        <color theme="3" tint="-0.249977111117893"/>
        <rFont val="HG丸ｺﾞｼｯｸM-PRO"/>
        <family val="3"/>
        <charset val="128"/>
      </rPr>
      <t>↑</t>
    </r>
    <r>
      <rPr>
        <b/>
        <sz val="12"/>
        <color theme="3" tint="-0.249977111117893"/>
        <rFont val="Arial"/>
        <family val="2"/>
      </rPr>
      <t>[</t>
    </r>
    <r>
      <rPr>
        <b/>
        <sz val="12"/>
        <color theme="3" tint="-0.249977111117893"/>
        <rFont val="HG丸ｺﾞｼｯｸM-PRO"/>
        <family val="3"/>
        <charset val="128"/>
      </rPr>
      <t>明細</t>
    </r>
    <r>
      <rPr>
        <b/>
        <sz val="12"/>
        <color theme="3" tint="-0.249977111117893"/>
        <rFont val="Arial"/>
        <family val="2"/>
      </rPr>
      <t>(</t>
    </r>
    <r>
      <rPr>
        <b/>
        <sz val="12"/>
        <color theme="3" tint="-0.249977111117893"/>
        <rFont val="HG丸ｺﾞｼｯｸM-PRO"/>
        <family val="3"/>
        <charset val="128"/>
      </rPr>
      <t>基本</t>
    </r>
    <r>
      <rPr>
        <b/>
        <sz val="12"/>
        <color theme="3" tint="-0.249977111117893"/>
        <rFont val="Arial"/>
        <family val="2"/>
      </rPr>
      <t>)]</t>
    </r>
    <r>
      <rPr>
        <b/>
        <sz val="12"/>
        <color theme="3" tint="-0.249977111117893"/>
        <rFont val="HG丸ｺﾞｼｯｸM-PRO"/>
        <family val="3"/>
        <charset val="128"/>
      </rPr>
      <t>シートから自動生成されます</t>
    </r>
    <r>
      <rPr>
        <b/>
        <sz val="12"/>
        <color theme="3" tint="-0.249977111117893"/>
        <rFont val="Arial"/>
        <family val="2"/>
      </rPr>
      <t xml:space="preserve"> </t>
    </r>
    <r>
      <rPr>
        <b/>
        <sz val="12"/>
        <color theme="3" tint="-0.249977111117893"/>
        <rFont val="HG丸ｺﾞｼｯｸM-PRO"/>
        <family val="3"/>
        <charset val="128"/>
      </rPr>
      <t>※</t>
    </r>
    <r>
      <rPr>
        <b/>
        <sz val="12"/>
        <color theme="3" tint="-0.249977111117893"/>
        <rFont val="Arial"/>
        <family val="3"/>
      </rPr>
      <t>A</t>
    </r>
    <r>
      <rPr>
        <b/>
        <sz val="12"/>
        <color theme="3" tint="-0.249977111117893"/>
        <rFont val="游ゴシック"/>
        <family val="3"/>
        <charset val="128"/>
      </rPr>
      <t>･</t>
    </r>
    <r>
      <rPr>
        <b/>
        <sz val="12"/>
        <color theme="3" tint="-0.249977111117893"/>
        <rFont val="Arial"/>
        <family val="3"/>
      </rPr>
      <t>B</t>
    </r>
    <r>
      <rPr>
        <b/>
        <sz val="12"/>
        <color theme="3" tint="-0.249977111117893"/>
        <rFont val="游ゴシック"/>
        <family val="3"/>
        <charset val="128"/>
      </rPr>
      <t>･</t>
    </r>
    <r>
      <rPr>
        <b/>
        <sz val="12"/>
        <color theme="3" tint="-0.249977111117893"/>
        <rFont val="Arial"/>
        <family val="3"/>
      </rPr>
      <t>C</t>
    </r>
    <r>
      <rPr>
        <b/>
        <sz val="12"/>
        <color theme="3" tint="-0.249977111117893"/>
        <rFont val="游ゴシック"/>
        <family val="3"/>
        <charset val="128"/>
      </rPr>
      <t>の場合が</t>
    </r>
    <r>
      <rPr>
        <b/>
        <sz val="12"/>
        <color theme="3" tint="-0.249977111117893"/>
        <rFont val="HG丸ｺﾞｼｯｸM-PRO"/>
        <family val="3"/>
        <charset val="128"/>
      </rPr>
      <t>上の</t>
    </r>
    <r>
      <rPr>
        <b/>
        <sz val="12"/>
        <color theme="3" tint="-0.249977111117893"/>
        <rFont val="Segoe UI Symbol"/>
        <family val="2"/>
      </rPr>
      <t>№1</t>
    </r>
    <r>
      <rPr>
        <b/>
        <sz val="12"/>
        <color theme="3" tint="-0.249977111117893"/>
        <rFont val="HG丸ｺﾞｼｯｸM-PRO"/>
        <family val="3"/>
        <charset val="128"/>
      </rPr>
      <t>～11合計と等しくなります</t>
    </r>
    <rPh sb="2" eb="4">
      <t>メイサイ</t>
    </rPh>
    <rPh sb="5" eb="7">
      <t>キホン</t>
    </rPh>
    <rPh sb="14" eb="18">
      <t>ジドウセイセイ</t>
    </rPh>
    <rPh sb="30" eb="32">
      <t>バアイ</t>
    </rPh>
    <rPh sb="33" eb="34">
      <t>ウエ</t>
    </rPh>
    <rPh sb="43" eb="44">
      <t>ヒト</t>
    </rPh>
    <phoneticPr fontId="7"/>
  </si>
  <si>
    <r>
      <rPr>
        <b/>
        <sz val="16"/>
        <rFont val="HG丸ｺﾞｼｯｸM-PRO"/>
        <family val="3"/>
        <charset val="128"/>
      </rPr>
      <t>工</t>
    </r>
    <r>
      <rPr>
        <b/>
        <sz val="16"/>
        <rFont val="Arial"/>
        <family val="2"/>
      </rPr>
      <t xml:space="preserve"> </t>
    </r>
    <r>
      <rPr>
        <b/>
        <sz val="16"/>
        <rFont val="HG丸ｺﾞｼｯｸM-PRO"/>
        <family val="3"/>
        <charset val="128"/>
      </rPr>
      <t>事</t>
    </r>
    <r>
      <rPr>
        <b/>
        <sz val="16"/>
        <rFont val="Arial"/>
        <family val="2"/>
      </rPr>
      <t xml:space="preserve"> </t>
    </r>
    <r>
      <rPr>
        <b/>
        <sz val="16"/>
        <rFont val="HG丸ｺﾞｼｯｸM-PRO"/>
        <family val="3"/>
        <charset val="128"/>
      </rPr>
      <t>見</t>
    </r>
    <r>
      <rPr>
        <b/>
        <sz val="16"/>
        <rFont val="Arial"/>
        <family val="2"/>
      </rPr>
      <t xml:space="preserve"> </t>
    </r>
    <r>
      <rPr>
        <b/>
        <sz val="16"/>
        <rFont val="HG丸ｺﾞｼｯｸM-PRO"/>
        <family val="3"/>
        <charset val="128"/>
      </rPr>
      <t>積</t>
    </r>
    <r>
      <rPr>
        <b/>
        <sz val="16"/>
        <rFont val="Arial"/>
        <family val="2"/>
      </rPr>
      <t xml:space="preserve"> </t>
    </r>
    <r>
      <rPr>
        <b/>
        <sz val="16"/>
        <rFont val="HG丸ｺﾞｼｯｸM-PRO"/>
        <family val="3"/>
        <charset val="128"/>
      </rPr>
      <t>書（内</t>
    </r>
    <r>
      <rPr>
        <b/>
        <sz val="16"/>
        <rFont val="Arial"/>
        <family val="2"/>
      </rPr>
      <t xml:space="preserve"> </t>
    </r>
    <r>
      <rPr>
        <b/>
        <sz val="16"/>
        <rFont val="HG丸ｺﾞｼｯｸM-PRO"/>
        <family val="3"/>
        <charset val="128"/>
      </rPr>
      <t>訳</t>
    </r>
    <r>
      <rPr>
        <b/>
        <sz val="16"/>
        <rFont val="Arial"/>
        <family val="2"/>
      </rPr>
      <t xml:space="preserve"> </t>
    </r>
    <r>
      <rPr>
        <b/>
        <sz val="16"/>
        <rFont val="HG丸ｺﾞｼｯｸM-PRO"/>
        <family val="3"/>
        <charset val="128"/>
      </rPr>
      <t>明</t>
    </r>
    <r>
      <rPr>
        <b/>
        <sz val="16"/>
        <rFont val="Arial"/>
        <family val="2"/>
      </rPr>
      <t xml:space="preserve"> </t>
    </r>
    <r>
      <rPr>
        <b/>
        <sz val="16"/>
        <rFont val="HG丸ｺﾞｼｯｸM-PRO"/>
        <family val="3"/>
        <charset val="128"/>
      </rPr>
      <t>細</t>
    </r>
    <r>
      <rPr>
        <b/>
        <sz val="16"/>
        <rFont val="Arial"/>
        <family val="2"/>
      </rPr>
      <t xml:space="preserve"> </t>
    </r>
    <r>
      <rPr>
        <b/>
        <sz val="16"/>
        <rFont val="HG丸ｺﾞｼｯｸM-PRO"/>
        <family val="3"/>
        <charset val="128"/>
      </rPr>
      <t>書）</t>
    </r>
    <rPh sb="0" eb="3">
      <t>コウジ</t>
    </rPh>
    <rPh sb="4" eb="5">
      <t>ミ</t>
    </rPh>
    <rPh sb="6" eb="7">
      <t>セキ</t>
    </rPh>
    <rPh sb="8" eb="9">
      <t>ショ</t>
    </rPh>
    <rPh sb="10" eb="11">
      <t>ナイ</t>
    </rPh>
    <rPh sb="12" eb="13">
      <t>ワケ</t>
    </rPh>
    <rPh sb="14" eb="15">
      <t>アキラ</t>
    </rPh>
    <rPh sb="16" eb="17">
      <t>ホソ</t>
    </rPh>
    <rPh sb="18" eb="19">
      <t>ショ</t>
    </rPh>
    <phoneticPr fontId="7"/>
  </si>
  <si>
    <r>
      <rPr>
        <sz val="12"/>
        <rFont val="HG丸ｺﾞｼｯｸM-PRO"/>
        <family val="3"/>
        <charset val="128"/>
      </rPr>
      <t>見積入札用</t>
    </r>
    <rPh sb="0" eb="2">
      <t>ミツモリ</t>
    </rPh>
    <rPh sb="2" eb="4">
      <t>ニュウサツ</t>
    </rPh>
    <rPh sb="4" eb="5">
      <t>トウヨウ</t>
    </rPh>
    <phoneticPr fontId="7"/>
  </si>
  <si>
    <r>
      <rPr>
        <b/>
        <sz val="12"/>
        <color rgb="FFFF0000"/>
        <rFont val="HG丸ｺﾞｼｯｸM-PRO"/>
        <family val="3"/>
        <charset val="128"/>
      </rPr>
      <t>※このエクセルファイルを</t>
    </r>
    <r>
      <rPr>
        <b/>
        <sz val="12"/>
        <color rgb="FFFF0000"/>
        <rFont val="Arial"/>
        <family val="2"/>
      </rPr>
      <t>m-TPN</t>
    </r>
    <r>
      <rPr>
        <b/>
        <sz val="12"/>
        <color rgb="FFFF0000"/>
        <rFont val="HG丸ｺﾞｼｯｸM-PRO"/>
        <family val="3"/>
        <charset val="128"/>
      </rPr>
      <t>の見積入札ページでアップロードして下さい</t>
    </r>
    <rPh sb="16" eb="18">
      <t>ミツモリ</t>
    </rPh>
    <rPh sb="18" eb="20">
      <t>ニュサツ</t>
    </rPh>
    <rPh sb="32" eb="33">
      <t>クダ</t>
    </rPh>
    <phoneticPr fontId="7"/>
  </si>
  <si>
    <r>
      <rPr>
        <b/>
        <sz val="12"/>
        <color rgb="FFFF0000"/>
        <rFont val="HG丸ｺﾞｼｯｸM-PRO"/>
        <family val="3"/>
        <charset val="128"/>
      </rPr>
      <t>※このシート内のセル構成やセル内容は値引入力用の</t>
    </r>
    <r>
      <rPr>
        <b/>
        <sz val="12"/>
        <color rgb="FF00B050"/>
        <rFont val="HG丸ｺﾞｼｯｸM-PRO"/>
        <family val="3"/>
        <charset val="128"/>
      </rPr>
      <t>緑色セル</t>
    </r>
    <r>
      <rPr>
        <b/>
        <sz val="12"/>
        <color rgb="FFFF0000"/>
        <rFont val="HG丸ｺﾞｼｯｸM-PRO"/>
        <family val="3"/>
        <charset val="128"/>
      </rPr>
      <t>以外は変更しないで下さい</t>
    </r>
    <rPh sb="5" eb="6">
      <t>ナイ</t>
    </rPh>
    <rPh sb="8" eb="10">
      <t>コウセイ</t>
    </rPh>
    <rPh sb="13" eb="15">
      <t>ナイヨウ</t>
    </rPh>
    <rPh sb="16" eb="18">
      <t>ネビキ</t>
    </rPh>
    <rPh sb="18" eb="20">
      <t>ニュウリョク</t>
    </rPh>
    <rPh sb="20" eb="21">
      <t>ヨウ</t>
    </rPh>
    <rPh sb="22" eb="23">
      <t>ミドリ</t>
    </rPh>
    <rPh sb="23" eb="24">
      <t>イロ</t>
    </rPh>
    <rPh sb="26" eb="28">
      <t>イガイ</t>
    </rPh>
    <rPh sb="29" eb="31">
      <t>ヘンコウ</t>
    </rPh>
    <rPh sb="35" eb="36">
      <t>クダ</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</si>
</sst>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7" formatCode="&quot;¥&quot;#,##0.00;&quot;¥&quot;\-#,##0.00"/>
    <numFmt numFmtId="176" formatCode="#,##0_ "/>
    <numFmt numFmtId="177" formatCode="0.0%"/>
    <numFmt numFmtId="178" formatCode="0%;\(0%\)"/>
    <numFmt numFmtId="179" formatCode="#,##0;\-#,##0;&quot;-&quot;"/>
    <numFmt numFmtId="180" formatCode="#,##0.0_);\(#,##0.0\)"/>
    <numFmt numFmtId="181" formatCode="&quot;$&quot;#,##0_);[Red]\(&quot;$&quot;#,##0\)"/>
    <numFmt numFmtId="182" formatCode="&quot;$&quot;#,##0_);\(&quot;$&quot;#,##0\)"/>
    <numFmt numFmtId="183" formatCode="&quot;$&quot;#,##0.00_);\(&quot;$&quot;#,##0.00\)"/>
    <numFmt numFmtId="184" formatCode="&quot;$&quot;#,##0.00_);[Red]\(&quot;$&quot;#,##0.00\)"/>
    <numFmt numFmtId="185" formatCode="_ [$€-2]* #,##0.00_ ;_ [$€-2]* \-#,##0.00_ ;_ [$€-2]* &quot;-&quot;??_ "/>
    <numFmt numFmtId="186" formatCode="#,##0.0_ ;[Red]\-#,##0.0\ "/>
    <numFmt numFmtId="187" formatCode="[$\-411]#,##0.00;\-[$\-411]#,##0.00"/>
    <numFmt numFmtId="188" formatCode="#,##0.0;[Red]\-#,##0.0"/>
    <numFmt numFmtId="189" formatCode="[$-F800]dddd\,\ mmmm\ dd\,\ yyyy"/>
    <numFmt numFmtId="190" formatCode="_ &quot;¥&quot;#,##0.\-_ ;_ "/>
    <numFmt numFmtId="191" formatCode="&quot;¥&quot;#,###\-"/>
    <numFmt numFmtId="192" formatCode="#,##0;&quot;▲ &quot;#,##0"/>
    <numFmt numFmtId="193" formatCode="#,##0_ ;[Red]\-#,##0\ "/>
    <numFmt numFmtId="194" formatCode="#,##0.00_ "/>
    <numFmt numFmtId="195" formatCode="#,##0.0"/>
    <numFmt numFmtId="196" formatCode="&quot;¥&quot;#,##0_);[Red]\(&quot;¥&quot;#,##0\)"/>
    <numFmt numFmtId="197" formatCode="0_);[Red]\(0\)"/>
  </numFmts>
  <fonts count="1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1"/>
      <name val="ＭＳ 明朝"/>
      <family val="1"/>
      <charset val="128"/>
    </font>
    <font>
      <sz val="14"/>
      <name val="ＭＳ 明朝"/>
      <family val="1"/>
      <charset val="128"/>
    </font>
    <font>
      <sz val="12"/>
      <name val="ＭＳ 明朝"/>
      <family val="1"/>
      <charset val="128"/>
    </font>
    <font>
      <sz val="11"/>
      <color indexed="8"/>
      <name val="ＭＳ Ｐゴシック"/>
      <family val="3"/>
      <charset val="128"/>
    </font>
    <font>
      <sz val="10"/>
      <name val="ＭＳ 明朝"/>
      <family val="1"/>
      <charset val="128"/>
    </font>
    <font>
      <sz val="12"/>
      <name val="ＭＳ Ｐゴシック"/>
      <family val="3"/>
      <charset val="128"/>
    </font>
    <font>
      <sz val="13"/>
      <name val="Tms Rmn"/>
      <family val="1"/>
    </font>
    <font>
      <sz val="11"/>
      <color indexed="9"/>
      <name val="ＭＳ Ｐゴシック"/>
      <family val="3"/>
      <charset val="128"/>
    </font>
    <font>
      <sz val="10"/>
      <color indexed="8"/>
      <name val="Arial"/>
      <family val="2"/>
    </font>
    <font>
      <b/>
      <sz val="13"/>
      <name val="Tms Rmn"/>
      <family val="1"/>
    </font>
    <font>
      <sz val="10"/>
      <name val="MS Sans Serif"/>
      <family val="2"/>
    </font>
    <font>
      <sz val="9"/>
      <name val="Times New Roman"/>
      <family val="1"/>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0.5"/>
      <color indexed="12"/>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11"/>
      <color theme="1"/>
      <name val="ＭＳ Ｐゴシック"/>
      <family val="2"/>
      <scheme val="minor"/>
    </font>
    <font>
      <sz val="9"/>
      <name val="ＭＳ ゴシック"/>
      <family val="3"/>
      <charset val="128"/>
    </font>
    <font>
      <sz val="6"/>
      <name val="ＭＳ ゴシック"/>
      <family val="3"/>
      <charset val="128"/>
    </font>
    <font>
      <sz val="6"/>
      <name val="ＭＳ Ｐ明朝"/>
      <family val="1"/>
      <charset val="128"/>
    </font>
    <font>
      <u/>
      <sz val="11"/>
      <color theme="10"/>
      <name val="ＭＳ Ｐゴシック"/>
      <family val="3"/>
      <charset val="128"/>
    </font>
    <font>
      <sz val="14"/>
      <name val="Arial"/>
      <family val="2"/>
    </font>
    <font>
      <b/>
      <sz val="10"/>
      <color rgb="FFFF0000"/>
      <name val="Arial"/>
      <family val="2"/>
    </font>
    <font>
      <b/>
      <sz val="10"/>
      <color rgb="FF008000"/>
      <name val="Arial"/>
      <family val="2"/>
    </font>
    <font>
      <b/>
      <sz val="10"/>
      <color rgb="FF0000FF"/>
      <name val="Arial"/>
      <family val="2"/>
    </font>
    <font>
      <sz val="11"/>
      <name val="Meiryo UI"/>
      <family val="3"/>
      <charset val="128"/>
    </font>
    <font>
      <sz val="11"/>
      <color theme="1"/>
      <name val="Meiryo UI"/>
      <family val="3"/>
      <charset val="128"/>
    </font>
    <font>
      <b/>
      <sz val="11"/>
      <name val="Meiryo UI"/>
      <family val="3"/>
      <charset val="128"/>
    </font>
    <font>
      <b/>
      <sz val="11"/>
      <color theme="1"/>
      <name val="Meiryo UI"/>
      <family val="3"/>
      <charset val="128"/>
    </font>
    <font>
      <sz val="14"/>
      <color theme="1"/>
      <name val="Meiryo UI"/>
      <family val="3"/>
      <charset val="128"/>
    </font>
    <font>
      <sz val="10"/>
      <color theme="1"/>
      <name val="Arial"/>
      <family val="2"/>
    </font>
    <font>
      <sz val="11"/>
      <color theme="1"/>
      <name val="Arial"/>
      <family val="2"/>
    </font>
    <font>
      <sz val="11"/>
      <color theme="1"/>
      <name val="HG丸ｺﾞｼｯｸM-PRO"/>
      <family val="3"/>
      <charset val="128"/>
    </font>
    <font>
      <sz val="11"/>
      <name val="Arial"/>
      <family val="2"/>
    </font>
    <font>
      <sz val="11"/>
      <name val="HG丸ｺﾞｼｯｸM-PRO"/>
      <family val="3"/>
      <charset val="128"/>
    </font>
    <font>
      <b/>
      <sz val="16"/>
      <color theme="1"/>
      <name val="Arial"/>
      <family val="2"/>
    </font>
    <font>
      <b/>
      <sz val="16"/>
      <color rgb="FF0070C0"/>
      <name val="Arial"/>
      <family val="2"/>
    </font>
    <font>
      <sz val="13"/>
      <name val="Arial"/>
      <family val="2"/>
    </font>
    <font>
      <u/>
      <sz val="14"/>
      <name val="Arial"/>
      <family val="2"/>
    </font>
    <font>
      <sz val="10"/>
      <name val="HG丸ｺﾞｼｯｸM-PRO"/>
      <family val="3"/>
      <charset val="128"/>
    </font>
    <font>
      <b/>
      <sz val="16"/>
      <name val="HG丸ｺﾞｼｯｸM-PRO"/>
      <family val="3"/>
      <charset val="128"/>
    </font>
    <font>
      <b/>
      <sz val="16"/>
      <name val="Arial"/>
      <family val="2"/>
    </font>
    <font>
      <sz val="12"/>
      <name val="Arial"/>
      <family val="2"/>
    </font>
    <font>
      <sz val="12"/>
      <name val="HG丸ｺﾞｼｯｸM-PRO"/>
      <family val="3"/>
      <charset val="128"/>
    </font>
    <font>
      <sz val="10"/>
      <name val="Meiryo UI"/>
      <family val="3"/>
      <charset val="128"/>
    </font>
    <font>
      <sz val="11"/>
      <color theme="1"/>
      <name val="ＭＳ Ｐゴシック"/>
      <family val="2"/>
      <charset val="128"/>
    </font>
    <font>
      <sz val="12"/>
      <color theme="1"/>
      <name val="HG丸ｺﾞｼｯｸM-PRO"/>
      <family val="3"/>
      <charset val="128"/>
    </font>
    <font>
      <sz val="6"/>
      <name val="ＭＳ Ｐゴシック"/>
      <family val="2"/>
      <charset val="128"/>
    </font>
    <font>
      <sz val="10"/>
      <color theme="1"/>
      <name val="Meiryo UI"/>
      <family val="3"/>
      <charset val="128"/>
    </font>
    <font>
      <sz val="11"/>
      <color rgb="FFFF0000"/>
      <name val="Meiryo UI"/>
      <family val="3"/>
      <charset val="128"/>
    </font>
    <font>
      <sz val="11"/>
      <color rgb="FF002060"/>
      <name val="Meiryo UI"/>
      <family val="3"/>
      <charset val="128"/>
    </font>
    <font>
      <sz val="12"/>
      <color indexed="8"/>
      <name val="HG丸ｺﾞｼｯｸM-PRO"/>
      <family val="3"/>
      <charset val="128"/>
    </font>
    <font>
      <sz val="11"/>
      <color indexed="8"/>
      <name val="HG丸ｺﾞｼｯｸM-PRO"/>
      <family val="3"/>
      <charset val="128"/>
    </font>
    <font>
      <sz val="12"/>
      <color theme="1"/>
      <name val="Arial"/>
      <family val="2"/>
    </font>
    <font>
      <sz val="12"/>
      <color indexed="10"/>
      <name val="Arial"/>
      <family val="2"/>
    </font>
    <font>
      <sz val="12"/>
      <color indexed="17"/>
      <name val="Arial"/>
      <family val="2"/>
    </font>
    <font>
      <sz val="12"/>
      <color indexed="12"/>
      <name val="Arial"/>
      <family val="2"/>
    </font>
    <font>
      <b/>
      <sz val="12"/>
      <color theme="1"/>
      <name val="Arial"/>
      <family val="2"/>
    </font>
    <font>
      <sz val="12"/>
      <color rgb="FFFFFFFF"/>
      <name val="Arial"/>
      <family val="2"/>
    </font>
    <font>
      <sz val="10"/>
      <color rgb="FFFF0000"/>
      <name val="Arial"/>
      <family val="2"/>
    </font>
    <font>
      <sz val="12"/>
      <color rgb="FFFF0000"/>
      <name val="Arial"/>
      <family val="2"/>
    </font>
    <font>
      <sz val="12"/>
      <color rgb="FF008000"/>
      <name val="Arial"/>
      <family val="2"/>
    </font>
    <font>
      <sz val="12"/>
      <color rgb="FF0000FF"/>
      <name val="Arial"/>
      <family val="2"/>
    </font>
    <font>
      <sz val="14"/>
      <color theme="1"/>
      <name val="Arial"/>
      <family val="2"/>
    </font>
    <font>
      <sz val="11"/>
      <color indexed="10"/>
      <name val="Arial"/>
      <family val="2"/>
    </font>
    <font>
      <sz val="11"/>
      <color indexed="17"/>
      <name val="Arial"/>
      <family val="2"/>
    </font>
    <font>
      <sz val="11"/>
      <color indexed="12"/>
      <name val="Arial"/>
      <family val="2"/>
    </font>
    <font>
      <b/>
      <i/>
      <sz val="12"/>
      <name val="Arial"/>
      <family val="2"/>
    </font>
    <font>
      <b/>
      <sz val="12"/>
      <color rgb="FFFF0000"/>
      <name val="Arial"/>
      <family val="2"/>
    </font>
    <font>
      <b/>
      <sz val="12"/>
      <color rgb="FFFF0000"/>
      <name val="HG丸ｺﾞｼｯｸM-PRO"/>
      <family val="3"/>
      <charset val="128"/>
    </font>
    <font>
      <sz val="12"/>
      <color rgb="FF008000"/>
      <name val="游ゴシック"/>
      <family val="2"/>
      <charset val="128"/>
    </font>
    <font>
      <sz val="12"/>
      <name val="Arial"/>
      <family val="3"/>
      <charset val="128"/>
    </font>
    <font>
      <b/>
      <sz val="12"/>
      <color rgb="FFFF0000"/>
      <name val="Arial"/>
      <family val="3"/>
      <charset val="128"/>
    </font>
    <font>
      <b/>
      <sz val="11"/>
      <name val="HG丸ｺﾞｼｯｸM-PRO"/>
      <family val="3"/>
      <charset val="128"/>
    </font>
    <font>
      <b/>
      <sz val="12"/>
      <color rgb="FFFF0000"/>
      <name val="Meiryo UI"/>
      <family val="3"/>
      <charset val="128"/>
    </font>
    <font>
      <b/>
      <sz val="12"/>
      <color rgb="FF008000"/>
      <name val="Meiryo UI"/>
      <family val="3"/>
      <charset val="128"/>
    </font>
    <font>
      <b/>
      <sz val="12"/>
      <color rgb="FFFF0000"/>
      <name val="Arial"/>
      <family val="3"/>
      <charset val="1"/>
    </font>
    <font>
      <sz val="10"/>
      <color rgb="FFFF0000"/>
      <name val="HG丸ｺﾞｼｯｸM-PRO"/>
      <family val="3"/>
      <charset val="128"/>
    </font>
    <font>
      <b/>
      <sz val="10"/>
      <color rgb="FFFF0000"/>
      <name val="ＭＳ Ｐゴシック"/>
      <family val="3"/>
      <charset val="128"/>
    </font>
    <font>
      <sz val="10"/>
      <name val="ＭＳ Ｐゴシック"/>
      <family val="2"/>
      <charset val="128"/>
    </font>
    <font>
      <sz val="12"/>
      <color rgb="FF0000FF"/>
      <name val="HG丸ｺﾞｼｯｸM-PRO"/>
      <family val="3"/>
      <charset val="128"/>
    </font>
    <font>
      <b/>
      <sz val="12"/>
      <color rgb="FFFF0000"/>
      <name val="ＭＳ Ｐゴシック"/>
      <family val="2"/>
      <charset val="128"/>
    </font>
    <font>
      <b/>
      <sz val="12"/>
      <color theme="3" tint="-0.249977111117893"/>
      <name val="HG丸ｺﾞｼｯｸM-PRO"/>
      <family val="3"/>
      <charset val="128"/>
    </font>
    <font>
      <sz val="12"/>
      <color theme="3" tint="-0.249977111117893"/>
      <name val="Arial"/>
      <family val="2"/>
    </font>
    <font>
      <b/>
      <sz val="12"/>
      <color theme="3" tint="-0.249977111117893"/>
      <name val="Arial"/>
      <family val="3"/>
      <charset val="1"/>
    </font>
    <font>
      <b/>
      <sz val="12"/>
      <color theme="3" tint="-0.249977111117893"/>
      <name val="Arial"/>
      <family val="2"/>
    </font>
    <font>
      <b/>
      <sz val="12"/>
      <color theme="3" tint="-0.249977111117893"/>
      <name val="Arial"/>
      <family val="3"/>
    </font>
    <font>
      <b/>
      <sz val="12"/>
      <color theme="3" tint="-0.249977111117893"/>
      <name val="Segoe UI Symbol"/>
      <family val="1"/>
    </font>
    <font>
      <b/>
      <sz val="12"/>
      <color theme="3" tint="-0.249977111117893"/>
      <name val="Arial"/>
      <family val="3"/>
      <charset val="128"/>
    </font>
    <font>
      <b/>
      <sz val="12"/>
      <color theme="3" tint="-0.249977111117893"/>
      <name val="ＭＳ Ｐゴシック"/>
      <family val="3"/>
      <charset val="128"/>
    </font>
    <font>
      <b/>
      <sz val="12"/>
      <color theme="3" tint="-0.249977111117893"/>
      <name val="Segoe UI Symbol"/>
      <family val="3"/>
    </font>
    <font>
      <b/>
      <sz val="12"/>
      <color theme="3" tint="-0.249977111117893"/>
      <name val="游ゴシック"/>
      <family val="3"/>
      <charset val="128"/>
    </font>
    <font>
      <b/>
      <sz val="12"/>
      <color theme="3" tint="-0.249977111117893"/>
      <name val="Segoe UI Symbol"/>
      <family val="2"/>
    </font>
    <font>
      <b/>
      <sz val="12"/>
      <color rgb="FF00B050"/>
      <name val="HG丸ｺﾞｼｯｸM-PRO"/>
      <family val="3"/>
      <charset val="128"/>
    </font>
  </fonts>
  <fills count="3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rgb="FFFFE5D1"/>
        <bgColor indexed="64"/>
      </patternFill>
    </fill>
    <fill>
      <patternFill patternType="solid">
        <fgColor rgb="FFD1FFE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8"/>
      </left>
      <right/>
      <top style="medium">
        <color indexed="8"/>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rgb="FFFF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rgb="FFFF0000"/>
      </right>
      <top/>
      <bottom style="thin">
        <color indexed="64"/>
      </bottom>
      <diagonal/>
    </border>
    <border>
      <left style="thin">
        <color indexed="64"/>
      </left>
      <right style="thin">
        <color indexed="64"/>
      </right>
      <top style="medium">
        <color rgb="FFFF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theme="1"/>
      </right>
      <top style="thin">
        <color indexed="64"/>
      </top>
      <bottom style="thin">
        <color indexed="64"/>
      </bottom>
      <diagonal/>
    </border>
    <border>
      <left style="medium">
        <color rgb="FFFF0000"/>
      </left>
      <right style="thin">
        <color theme="1"/>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indexed="64"/>
      </right>
      <top style="thin">
        <color auto="1"/>
      </top>
      <bottom/>
      <diagonal/>
    </border>
  </borders>
  <cellStyleXfs count="1215">
    <xf numFmtId="0" fontId="0" fillId="0" borderId="0"/>
    <xf numFmtId="38" fontId="5" fillId="0" borderId="0" applyFont="0" applyFill="0" applyBorder="0" applyAlignment="0" applyProtection="0"/>
    <xf numFmtId="178" fontId="15" fillId="0" borderId="0" applyFont="0" applyFill="0" applyBorder="0" applyAlignment="0" applyProtection="0"/>
    <xf numFmtId="177" fontId="15" fillId="0" borderId="0" applyFont="0" applyFill="0" applyBorder="0" applyAlignment="0" applyProtection="0"/>
    <xf numFmtId="10" fontId="15" fillId="0" borderId="0" applyFont="0" applyFill="0" applyBorder="0" applyAlignment="0" applyProtection="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179" fontId="17" fillId="0" borderId="0" applyFill="0" applyBorder="0" applyAlignment="0"/>
    <xf numFmtId="0" fontId="18" fillId="0" borderId="4" applyNumberFormat="0" applyFill="0" applyProtection="0">
      <alignment horizontal="center"/>
    </xf>
    <xf numFmtId="37" fontId="15" fillId="0" borderId="0" applyFont="0" applyFill="0" applyBorder="0" applyAlignment="0" applyProtection="0"/>
    <xf numFmtId="180" fontId="15" fillId="0" borderId="0" applyFont="0" applyFill="0" applyBorder="0" applyAlignment="0" applyProtection="0"/>
    <xf numFmtId="39" fontId="15" fillId="0" borderId="0" applyFont="0" applyFill="0" applyBorder="0" applyAlignment="0" applyProtection="0"/>
    <xf numFmtId="40" fontId="19" fillId="0" borderId="0" applyFont="0" applyFill="0" applyBorder="0" applyAlignment="0" applyProtection="0"/>
    <xf numFmtId="181" fontId="19"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4" fontId="19" fillId="0" borderId="0" applyFont="0" applyFill="0" applyBorder="0" applyAlignment="0" applyProtection="0"/>
    <xf numFmtId="0" fontId="20" fillId="0" borderId="0">
      <alignment horizontal="left"/>
    </xf>
    <xf numFmtId="185" fontId="11" fillId="0" borderId="0" applyNumberFormat="0" applyFont="0" applyFill="0" applyBorder="0" applyAlignment="0" applyProtection="0"/>
    <xf numFmtId="38" fontId="21" fillId="2" borderId="0" applyNumberFormat="0" applyBorder="0" applyAlignment="0" applyProtection="0"/>
    <xf numFmtId="0" fontId="22" fillId="0" borderId="6" applyNumberFormat="0" applyAlignment="0" applyProtection="0">
      <alignment horizontal="left" vertical="center"/>
    </xf>
    <xf numFmtId="0" fontId="22" fillId="0" borderId="2">
      <alignment horizontal="left" vertical="center"/>
    </xf>
    <xf numFmtId="10" fontId="21" fillId="17" borderId="3" applyNumberFormat="0" applyBorder="0" applyAlignment="0" applyProtection="0"/>
    <xf numFmtId="186" fontId="10" fillId="0" borderId="0"/>
    <xf numFmtId="0" fontId="23" fillId="0" borderId="0"/>
    <xf numFmtId="10" fontId="23" fillId="0" borderId="0" applyFont="0" applyFill="0" applyBorder="0" applyAlignment="0" applyProtection="0"/>
    <xf numFmtId="4" fontId="20" fillId="0" borderId="0">
      <alignment horizontal="right"/>
    </xf>
    <xf numFmtId="4" fontId="24" fillId="0" borderId="0">
      <alignment horizontal="right"/>
    </xf>
    <xf numFmtId="0" fontId="25" fillId="0" borderId="0">
      <alignment horizontal="left"/>
    </xf>
    <xf numFmtId="0" fontId="26" fillId="0" borderId="0"/>
    <xf numFmtId="0" fontId="27" fillId="0" borderId="0">
      <alignment horizont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xf numFmtId="0" fontId="31" fillId="0" borderId="0" applyNumberFormat="0" applyFill="0" applyBorder="0" applyAlignment="0" applyProtection="0">
      <alignment vertical="top"/>
      <protection locked="0"/>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187" fontId="13" fillId="0" borderId="1" applyFont="0" applyFill="0" applyBorder="0" applyAlignment="0" applyProtection="0">
      <alignment horizontal="center" vertical="center"/>
    </xf>
    <xf numFmtId="0" fontId="14" fillId="0" borderId="10"/>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12" fillId="0" borderId="0" applyFont="0" applyFill="0" applyBorder="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6" fontId="5" fillId="0" borderId="0" applyFont="0" applyFill="0" applyBorder="0" applyAlignment="0" applyProtection="0"/>
    <xf numFmtId="0" fontId="9" fillId="0" borderId="5" applyFill="0" applyBorder="0" applyProtection="0">
      <alignment vertical="center"/>
      <protection locked="0"/>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alignment vertical="center"/>
    </xf>
    <xf numFmtId="0" fontId="43" fillId="0" borderId="0">
      <alignment vertical="center"/>
    </xf>
    <xf numFmtId="0" fontId="6" fillId="0" borderId="0"/>
    <xf numFmtId="0" fontId="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alignment vertical="center"/>
    </xf>
    <xf numFmtId="0" fontId="43" fillId="0" borderId="0">
      <alignment vertical="center"/>
    </xf>
    <xf numFmtId="0" fontId="43"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 fillId="0" borderId="0"/>
    <xf numFmtId="0" fontId="5" fillId="0" borderId="0"/>
    <xf numFmtId="0" fontId="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 fillId="27" borderId="0" applyNumberFormat="0" applyBorder="0" applyAlignment="0" applyProtection="0">
      <alignment vertical="center"/>
    </xf>
    <xf numFmtId="0" fontId="43" fillId="26"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3" fillId="27" borderId="0" applyNumberFormat="0" applyBorder="0" applyAlignment="0" applyProtection="0">
      <alignment vertical="center"/>
    </xf>
    <xf numFmtId="0" fontId="45" fillId="0" borderId="0"/>
    <xf numFmtId="0" fontId="46" fillId="0" borderId="0"/>
    <xf numFmtId="176" fontId="8" fillId="0" borderId="0"/>
    <xf numFmtId="38" fontId="46"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9" fillId="0" borderId="0" applyNumberFormat="0" applyFill="0" applyBorder="0" applyAlignment="0" applyProtection="0"/>
    <xf numFmtId="0" fontId="74" fillId="0" borderId="0">
      <alignment vertical="center"/>
    </xf>
  </cellStyleXfs>
  <cellXfs count="343">
    <xf numFmtId="0" fontId="0" fillId="0" borderId="0" xfId="0"/>
    <xf numFmtId="0" fontId="62" fillId="0" borderId="0" xfId="1082" applyFont="1" applyAlignment="1" applyProtection="1">
      <alignment vertical="center"/>
      <protection locked="0"/>
    </xf>
    <xf numFmtId="0" fontId="62" fillId="0" borderId="0" xfId="1082" applyFont="1" applyAlignment="1" applyProtection="1">
      <alignment horizontal="center" vertical="center"/>
      <protection locked="0"/>
    </xf>
    <xf numFmtId="0" fontId="62" fillId="0" borderId="0" xfId="1082" applyFont="1" applyAlignment="1" applyProtection="1">
      <alignment vertical="center" shrinkToFit="1"/>
      <protection locked="0"/>
    </xf>
    <xf numFmtId="0" fontId="62" fillId="0" borderId="0" xfId="1082" applyFont="1" applyAlignment="1" applyProtection="1">
      <alignment horizontal="right" vertical="center"/>
      <protection locked="0"/>
    </xf>
    <xf numFmtId="188" fontId="62" fillId="0" borderId="0" xfId="1" applyNumberFormat="1" applyFont="1" applyFill="1" applyAlignment="1" applyProtection="1">
      <alignment horizontal="center" vertical="center"/>
      <protection locked="0"/>
    </xf>
    <xf numFmtId="0" fontId="62" fillId="0" borderId="0" xfId="1082" applyFont="1" applyAlignment="1" applyProtection="1">
      <alignment shrinkToFit="1"/>
      <protection locked="0"/>
    </xf>
    <xf numFmtId="193" fontId="54" fillId="31" borderId="21" xfId="1193" applyNumberFormat="1" applyFont="1" applyFill="1" applyBorder="1" applyAlignment="1" applyProtection="1">
      <alignment horizontal="right" shrinkToFit="1"/>
      <protection locked="0"/>
    </xf>
    <xf numFmtId="193" fontId="54" fillId="31" borderId="36" xfId="1193" applyNumberFormat="1" applyFont="1" applyFill="1" applyBorder="1" applyAlignment="1" applyProtection="1">
      <alignment horizontal="right" shrinkToFit="1"/>
      <protection locked="0"/>
    </xf>
    <xf numFmtId="193" fontId="55" fillId="31" borderId="36" xfId="1193" applyNumberFormat="1" applyFont="1" applyFill="1" applyBorder="1" applyAlignment="1" applyProtection="1">
      <alignment horizontal="right" shrinkToFit="1"/>
      <protection locked="0"/>
    </xf>
    <xf numFmtId="193" fontId="55" fillId="31" borderId="21" xfId="1193" applyNumberFormat="1" applyFont="1" applyFill="1" applyBorder="1" applyAlignment="1" applyProtection="1">
      <alignment horizontal="right" shrinkToFit="1"/>
      <protection locked="0"/>
    </xf>
    <xf numFmtId="193" fontId="54" fillId="31" borderId="25" xfId="1193" applyNumberFormat="1" applyFont="1" applyFill="1" applyBorder="1" applyAlignment="1" applyProtection="1">
      <alignment horizontal="right" shrinkToFit="1"/>
      <protection locked="0"/>
    </xf>
    <xf numFmtId="193" fontId="54" fillId="31" borderId="41" xfId="1193" applyNumberFormat="1" applyFont="1" applyFill="1" applyBorder="1" applyAlignment="1" applyProtection="1">
      <alignment horizontal="right" shrinkToFit="1"/>
      <protection locked="0"/>
    </xf>
    <xf numFmtId="193" fontId="54" fillId="31" borderId="28" xfId="1193" applyNumberFormat="1" applyFont="1" applyFill="1" applyBorder="1" applyAlignment="1" applyProtection="1">
      <alignment horizontal="right" shrinkToFit="1"/>
      <protection locked="0"/>
    </xf>
    <xf numFmtId="188" fontId="71" fillId="0" borderId="0" xfId="1" applyNumberFormat="1" applyFont="1" applyFill="1" applyBorder="1" applyAlignment="1" applyProtection="1">
      <alignment vertical="center"/>
    </xf>
    <xf numFmtId="188" fontId="71" fillId="0" borderId="4" xfId="1" applyNumberFormat="1" applyFont="1" applyFill="1" applyBorder="1" applyAlignment="1" applyProtection="1">
      <alignment vertical="center"/>
    </xf>
    <xf numFmtId="193" fontId="54" fillId="30" borderId="36" xfId="1193" applyNumberFormat="1" applyFont="1" applyFill="1" applyBorder="1" applyAlignment="1" applyProtection="1">
      <alignment horizontal="right" shrinkToFit="1"/>
    </xf>
    <xf numFmtId="38" fontId="54" fillId="0" borderId="36" xfId="1193" applyFont="1" applyFill="1" applyBorder="1" applyAlignment="1" applyProtection="1">
      <alignment horizontal="left" shrinkToFit="1"/>
    </xf>
    <xf numFmtId="192" fontId="59" fillId="0" borderId="0" xfId="1" applyNumberFormat="1" applyFont="1" applyFill="1" applyBorder="1" applyAlignment="1" applyProtection="1"/>
    <xf numFmtId="193" fontId="54" fillId="30" borderId="30" xfId="1193" applyNumberFormat="1" applyFont="1" applyFill="1" applyBorder="1" applyAlignment="1" applyProtection="1">
      <alignment horizontal="right" shrinkToFit="1"/>
    </xf>
    <xf numFmtId="38" fontId="54" fillId="0" borderId="30" xfId="1193" applyFont="1" applyFill="1" applyBorder="1" applyAlignment="1" applyProtection="1">
      <alignment horizontal="left" shrinkToFit="1"/>
    </xf>
    <xf numFmtId="0" fontId="82" fillId="31" borderId="0" xfId="0" applyFont="1" applyFill="1" applyAlignment="1" applyProtection="1">
      <alignment vertical="center"/>
      <protection locked="0"/>
    </xf>
    <xf numFmtId="0" fontId="62" fillId="31" borderId="36" xfId="0" applyFont="1" applyFill="1" applyBorder="1" applyAlignment="1" applyProtection="1">
      <alignment horizontal="center" vertical="center"/>
      <protection locked="0"/>
    </xf>
    <xf numFmtId="55" fontId="23" fillId="31" borderId="36" xfId="0" applyNumberFormat="1" applyFont="1" applyFill="1" applyBorder="1" applyAlignment="1" applyProtection="1">
      <alignment horizontal="center" vertical="center"/>
      <protection locked="0"/>
    </xf>
    <xf numFmtId="0" fontId="23" fillId="31" borderId="36" xfId="0" applyFont="1" applyFill="1" applyBorder="1" applyAlignment="1" applyProtection="1">
      <alignment horizontal="center" vertical="center"/>
      <protection locked="0"/>
    </xf>
    <xf numFmtId="38" fontId="71" fillId="0" borderId="0" xfId="1" applyFont="1" applyFill="1" applyBorder="1" applyAlignment="1" applyProtection="1">
      <alignment horizontal="right" vertical="center"/>
    </xf>
    <xf numFmtId="0" fontId="70" fillId="0" borderId="0" xfId="1082" applyFont="1" applyAlignment="1" applyProtection="1">
      <alignment horizontal="center" vertical="center"/>
      <protection locked="0"/>
    </xf>
    <xf numFmtId="0" fontId="71" fillId="0" borderId="4" xfId="1082" applyFont="1" applyBorder="1" applyAlignment="1" applyProtection="1">
      <alignment horizontal="center" vertical="center"/>
      <protection locked="0"/>
    </xf>
    <xf numFmtId="194" fontId="62" fillId="31" borderId="37" xfId="1082" applyNumberFormat="1" applyFont="1" applyFill="1" applyBorder="1" applyAlignment="1" applyProtection="1">
      <alignment horizontal="center"/>
      <protection locked="0"/>
    </xf>
    <xf numFmtId="194" fontId="62" fillId="31" borderId="39" xfId="1082" applyNumberFormat="1" applyFont="1" applyFill="1" applyBorder="1" applyAlignment="1" applyProtection="1">
      <alignment horizontal="center"/>
      <protection locked="0"/>
    </xf>
    <xf numFmtId="0" fontId="62" fillId="31" borderId="37" xfId="1082" applyFont="1" applyFill="1" applyBorder="1" applyAlignment="1" applyProtection="1">
      <alignment horizontal="center"/>
      <protection locked="0"/>
    </xf>
    <xf numFmtId="0" fontId="62" fillId="31" borderId="39" xfId="1082" applyFont="1" applyFill="1" applyBorder="1" applyAlignment="1" applyProtection="1">
      <alignment horizontal="center"/>
      <protection locked="0"/>
    </xf>
    <xf numFmtId="0" fontId="62" fillId="31" borderId="37" xfId="1082" quotePrefix="1" applyFont="1" applyFill="1" applyBorder="1" applyAlignment="1" applyProtection="1">
      <alignment horizontal="center" vertical="center"/>
      <protection locked="0"/>
    </xf>
    <xf numFmtId="0" fontId="62" fillId="31" borderId="39" xfId="1082" quotePrefix="1" applyFont="1" applyFill="1" applyBorder="1" applyAlignment="1" applyProtection="1">
      <alignment horizontal="center" vertical="center"/>
      <protection locked="0"/>
    </xf>
    <xf numFmtId="0" fontId="62" fillId="31" borderId="38" xfId="1082" quotePrefix="1" applyFont="1" applyFill="1" applyBorder="1" applyAlignment="1" applyProtection="1">
      <alignment horizontal="center" vertical="center"/>
      <protection locked="0"/>
    </xf>
    <xf numFmtId="192" fontId="71" fillId="0" borderId="0" xfId="1" applyNumberFormat="1" applyFont="1" applyFill="1" applyBorder="1" applyAlignment="1" applyProtection="1">
      <alignment horizontal="right" vertical="center"/>
    </xf>
    <xf numFmtId="192" fontId="92" fillId="0" borderId="6" xfId="1" applyNumberFormat="1" applyFont="1" applyFill="1" applyBorder="1" applyAlignment="1" applyProtection="1">
      <alignment horizontal="right" vertical="center"/>
    </xf>
    <xf numFmtId="38" fontId="92" fillId="0" borderId="6" xfId="1" applyFont="1" applyFill="1" applyBorder="1" applyAlignment="1" applyProtection="1">
      <alignment horizontal="right" vertical="center"/>
    </xf>
    <xf numFmtId="38" fontId="88" fillId="0" borderId="4" xfId="1" applyFont="1" applyFill="1" applyBorder="1" applyAlignment="1" applyProtection="1">
      <alignment horizontal="right" vertical="center" shrinkToFit="1"/>
    </xf>
    <xf numFmtId="192" fontId="71" fillId="31" borderId="4" xfId="1" applyNumberFormat="1" applyFont="1" applyFill="1" applyBorder="1" applyAlignment="1" applyProtection="1">
      <alignment horizontal="right" vertical="center"/>
      <protection locked="0"/>
    </xf>
    <xf numFmtId="192" fontId="71" fillId="31" borderId="0" xfId="1" applyNumberFormat="1" applyFont="1" applyFill="1" applyBorder="1" applyAlignment="1" applyProtection="1">
      <alignment horizontal="right" vertical="center"/>
      <protection locked="0"/>
    </xf>
    <xf numFmtId="192" fontId="71" fillId="31" borderId="17" xfId="1" applyNumberFormat="1" applyFont="1" applyFill="1" applyBorder="1" applyAlignment="1" applyProtection="1">
      <alignment horizontal="right" vertical="center"/>
      <protection locked="0"/>
    </xf>
    <xf numFmtId="192" fontId="71" fillId="31" borderId="20" xfId="1" applyNumberFormat="1" applyFont="1" applyFill="1" applyBorder="1" applyAlignment="1" applyProtection="1">
      <alignment horizontal="right" vertical="center"/>
      <protection locked="0"/>
    </xf>
    <xf numFmtId="0" fontId="109" fillId="0" borderId="0" xfId="1082" applyFont="1" applyProtection="1"/>
    <xf numFmtId="0" fontId="62" fillId="0" borderId="0" xfId="1082" applyFont="1" applyProtection="1"/>
    <xf numFmtId="0" fontId="62" fillId="0" borderId="0" xfId="1082" applyFont="1" applyAlignment="1" applyProtection="1">
      <alignment vertical="center"/>
    </xf>
    <xf numFmtId="0" fontId="62" fillId="0" borderId="0" xfId="1082" applyFont="1" applyAlignment="1" applyProtection="1">
      <alignment horizontal="center" vertical="center"/>
    </xf>
    <xf numFmtId="0" fontId="62" fillId="0" borderId="0" xfId="1082" applyFont="1" applyAlignment="1" applyProtection="1">
      <alignment vertical="center" shrinkToFit="1"/>
    </xf>
    <xf numFmtId="0" fontId="62" fillId="0" borderId="0" xfId="1082" applyFont="1" applyAlignment="1" applyProtection="1">
      <alignment horizontal="right" vertical="center"/>
    </xf>
    <xf numFmtId="188" fontId="62" fillId="0" borderId="0" xfId="1" applyNumberFormat="1" applyFont="1" applyFill="1" applyAlignment="1" applyProtection="1">
      <alignment horizontal="center" vertical="center"/>
    </xf>
    <xf numFmtId="0" fontId="62" fillId="0" borderId="0" xfId="1082" applyFont="1" applyAlignment="1" applyProtection="1">
      <alignment shrinkToFit="1"/>
    </xf>
    <xf numFmtId="189" fontId="66" fillId="0" borderId="2" xfId="1082" quotePrefix="1" applyNumberFormat="1" applyFont="1" applyBorder="1" applyAlignment="1" applyProtection="1">
      <alignment horizontal="center" vertical="center"/>
    </xf>
    <xf numFmtId="189" fontId="66" fillId="0" borderId="2" xfId="1082" applyNumberFormat="1" applyFont="1" applyBorder="1" applyAlignment="1" applyProtection="1">
      <alignment horizontal="center" vertical="center"/>
    </xf>
    <xf numFmtId="0" fontId="50" fillId="0" borderId="0" xfId="1082" applyFont="1" applyAlignment="1" applyProtection="1">
      <alignment horizontal="left" vertical="center"/>
    </xf>
    <xf numFmtId="0" fontId="67" fillId="0" borderId="0" xfId="1082" applyFont="1" applyAlignment="1" applyProtection="1">
      <alignment horizontal="left" vertical="center" shrinkToFit="1"/>
    </xf>
    <xf numFmtId="0" fontId="67" fillId="0" borderId="0" xfId="1082" applyFont="1" applyAlignment="1" applyProtection="1">
      <alignment horizontal="right" vertical="center"/>
    </xf>
    <xf numFmtId="188" fontId="62" fillId="0" borderId="0" xfId="1" applyNumberFormat="1" applyFont="1" applyFill="1" applyBorder="1" applyAlignment="1" applyProtection="1">
      <alignment horizontal="center" vertical="center"/>
    </xf>
    <xf numFmtId="0" fontId="62" fillId="0" borderId="0" xfId="1082" quotePrefix="1" applyFont="1" applyAlignment="1" applyProtection="1">
      <alignment horizontal="distributed" vertical="center"/>
    </xf>
    <xf numFmtId="0" fontId="62" fillId="0" borderId="0" xfId="1082" applyFont="1" applyAlignment="1" applyProtection="1">
      <alignment horizontal="left" vertical="center" shrinkToFit="1"/>
    </xf>
    <xf numFmtId="0" fontId="82" fillId="0" borderId="0" xfId="0" applyFont="1" applyAlignment="1" applyProtection="1">
      <alignment vertical="center"/>
    </xf>
    <xf numFmtId="0" fontId="82" fillId="0" borderId="0" xfId="1082" applyFont="1" applyAlignment="1" applyProtection="1">
      <alignment horizontal="left" vertical="center"/>
    </xf>
    <xf numFmtId="0" fontId="60" fillId="0" borderId="0" xfId="1082" applyFont="1" applyAlignment="1" applyProtection="1">
      <alignment vertical="center"/>
    </xf>
    <xf numFmtId="0" fontId="62" fillId="0" borderId="0" xfId="1082" applyFont="1" applyAlignment="1" applyProtection="1">
      <alignment horizontal="left" vertical="center"/>
    </xf>
    <xf numFmtId="0" fontId="62" fillId="0" borderId="36" xfId="1082" applyFont="1" applyBorder="1" applyAlignment="1" applyProtection="1">
      <alignment horizontal="center"/>
    </xf>
    <xf numFmtId="0" fontId="62" fillId="0" borderId="37" xfId="1082" applyFont="1" applyBorder="1" applyAlignment="1" applyProtection="1">
      <alignment horizontal="center"/>
    </xf>
    <xf numFmtId="0" fontId="62" fillId="0" borderId="38" xfId="1082" applyFont="1" applyBorder="1" applyAlignment="1" applyProtection="1">
      <alignment shrinkToFit="1"/>
    </xf>
    <xf numFmtId="38" fontId="98" fillId="0" borderId="0" xfId="1082" applyNumberFormat="1" applyFont="1" applyAlignment="1" applyProtection="1">
      <alignment vertical="center"/>
    </xf>
    <xf numFmtId="190" fontId="64" fillId="0" borderId="0" xfId="1082" applyNumberFormat="1" applyFont="1" applyAlignment="1" applyProtection="1">
      <alignment horizontal="center" vertical="center"/>
    </xf>
    <xf numFmtId="196" fontId="62" fillId="0" borderId="36" xfId="1082" applyNumberFormat="1" applyFont="1" applyBorder="1" applyAlignment="1" applyProtection="1">
      <alignment horizontal="center"/>
    </xf>
    <xf numFmtId="0" fontId="82" fillId="0" borderId="0" xfId="1082" quotePrefix="1" applyFont="1" applyAlignment="1" applyProtection="1">
      <alignment horizontal="center" vertical="center"/>
    </xf>
    <xf numFmtId="0" fontId="82" fillId="0" borderId="0" xfId="1082" quotePrefix="1" applyFont="1" applyAlignment="1" applyProtection="1">
      <alignment horizontal="left" vertical="center"/>
    </xf>
    <xf numFmtId="0" fontId="62" fillId="0" borderId="37" xfId="1082" quotePrefix="1" applyFont="1" applyBorder="1" applyAlignment="1" applyProtection="1">
      <alignment horizontal="center" vertical="center"/>
    </xf>
    <xf numFmtId="0" fontId="62" fillId="0" borderId="38" xfId="1082" quotePrefix="1" applyFont="1" applyBorder="1" applyAlignment="1" applyProtection="1">
      <alignment horizontal="center" vertical="center"/>
    </xf>
    <xf numFmtId="0" fontId="62" fillId="0" borderId="36" xfId="0" applyFont="1" applyBorder="1" applyAlignment="1" applyProtection="1">
      <alignment horizontal="center" vertical="center"/>
    </xf>
    <xf numFmtId="0" fontId="62" fillId="0" borderId="37" xfId="0" applyFont="1" applyBorder="1" applyAlignment="1" applyProtection="1">
      <alignment horizontal="center" vertical="center"/>
    </xf>
    <xf numFmtId="0" fontId="62" fillId="0" borderId="38" xfId="0" applyFont="1" applyBorder="1" applyAlignment="1" applyProtection="1">
      <alignment horizontal="center" vertical="center"/>
    </xf>
    <xf numFmtId="0" fontId="59" fillId="0" borderId="0" xfId="1082" quotePrefix="1" applyFont="1" applyAlignment="1" applyProtection="1">
      <alignment horizontal="left" vertical="center"/>
    </xf>
    <xf numFmtId="0" fontId="60" fillId="0" borderId="0" xfId="1082" applyFont="1" applyAlignment="1" applyProtection="1">
      <alignment vertical="top"/>
    </xf>
    <xf numFmtId="190" fontId="64" fillId="0" borderId="0" xfId="1082" applyNumberFormat="1" applyFont="1" applyAlignment="1" applyProtection="1">
      <alignment horizontal="center" vertical="center"/>
    </xf>
    <xf numFmtId="7" fontId="62" fillId="0" borderId="17" xfId="1082" applyNumberFormat="1" applyFont="1" applyBorder="1" applyAlignment="1" applyProtection="1">
      <alignment horizontal="center"/>
    </xf>
    <xf numFmtId="0" fontId="62" fillId="0" borderId="17" xfId="1082" applyFont="1" applyBorder="1" applyAlignment="1" applyProtection="1">
      <alignment horizontal="center"/>
    </xf>
    <xf numFmtId="0" fontId="23" fillId="0" borderId="36" xfId="0" applyFont="1" applyBorder="1" applyAlignment="1" applyProtection="1">
      <alignment horizontal="center" vertical="center"/>
    </xf>
    <xf numFmtId="188" fontId="60" fillId="0" borderId="0" xfId="1" quotePrefix="1" applyNumberFormat="1" applyFont="1" applyFill="1" applyBorder="1" applyAlignment="1" applyProtection="1">
      <alignment vertical="center"/>
    </xf>
    <xf numFmtId="0" fontId="59" fillId="0" borderId="0" xfId="1082" applyFont="1" applyAlignment="1" applyProtection="1">
      <alignment horizontal="left" vertical="center"/>
    </xf>
    <xf numFmtId="0" fontId="60" fillId="0" borderId="0" xfId="1082" applyFont="1" applyAlignment="1" applyProtection="1">
      <alignment horizontal="left" vertical="center"/>
    </xf>
    <xf numFmtId="0" fontId="87" fillId="0" borderId="20" xfId="1082" quotePrefix="1" applyFont="1" applyBorder="1" applyAlignment="1" applyProtection="1">
      <alignment horizontal="left" vertical="center"/>
    </xf>
    <xf numFmtId="191" fontId="87" fillId="0" borderId="20" xfId="1082" quotePrefix="1" applyNumberFormat="1" applyFont="1" applyBorder="1" applyAlignment="1" applyProtection="1">
      <alignment horizontal="center" vertical="center" shrinkToFit="1"/>
    </xf>
    <xf numFmtId="191" fontId="87" fillId="0" borderId="20" xfId="1" applyNumberFormat="1" applyFont="1" applyFill="1" applyBorder="1" applyAlignment="1" applyProtection="1">
      <alignment horizontal="center" vertical="center"/>
    </xf>
    <xf numFmtId="0" fontId="71" fillId="0" borderId="44" xfId="1082" applyFont="1" applyBorder="1" applyAlignment="1" applyProtection="1">
      <alignment horizontal="center" vertical="center"/>
    </xf>
    <xf numFmtId="0" fontId="71" fillId="0" borderId="45" xfId="1082" applyFont="1" applyBorder="1" applyAlignment="1" applyProtection="1">
      <alignment horizontal="center" vertical="center"/>
    </xf>
    <xf numFmtId="0" fontId="71" fillId="0" borderId="45" xfId="1082" quotePrefix="1" applyFont="1" applyBorder="1" applyAlignment="1" applyProtection="1">
      <alignment horizontal="center" vertical="center" justifyLastLine="1"/>
    </xf>
    <xf numFmtId="0" fontId="71" fillId="0" borderId="45" xfId="1082" applyFont="1" applyBorder="1" applyAlignment="1" applyProtection="1">
      <alignment horizontal="center" vertical="center" justifyLastLine="1" shrinkToFit="1"/>
    </xf>
    <xf numFmtId="188" fontId="71" fillId="0" borderId="45" xfId="1" quotePrefix="1" applyNumberFormat="1" applyFont="1" applyFill="1" applyBorder="1" applyAlignment="1" applyProtection="1">
      <alignment horizontal="center" vertical="center"/>
    </xf>
    <xf numFmtId="0" fontId="71" fillId="0" borderId="45" xfId="1082" applyFont="1" applyBorder="1" applyAlignment="1" applyProtection="1">
      <alignment horizontal="center" vertical="center"/>
    </xf>
    <xf numFmtId="0" fontId="71" fillId="0" borderId="45" xfId="1082" quotePrefix="1" applyFont="1" applyBorder="1" applyAlignment="1" applyProtection="1">
      <alignment horizontal="center" vertical="center" shrinkToFit="1"/>
    </xf>
    <xf numFmtId="0" fontId="71" fillId="0" borderId="46" xfId="1082" quotePrefix="1" applyFont="1" applyBorder="1" applyAlignment="1" applyProtection="1">
      <alignment horizontal="center" vertical="center" shrinkToFit="1"/>
    </xf>
    <xf numFmtId="0" fontId="71" fillId="0" borderId="0" xfId="1082" applyFont="1" applyAlignment="1" applyProtection="1">
      <alignment vertical="center"/>
    </xf>
    <xf numFmtId="0" fontId="72" fillId="0" borderId="33" xfId="1082" applyFont="1" applyBorder="1" applyAlignment="1" applyProtection="1">
      <alignment horizontal="left" vertical="center"/>
    </xf>
    <xf numFmtId="0" fontId="71" fillId="0" borderId="0" xfId="1082" applyFont="1" applyAlignment="1" applyProtection="1">
      <alignment horizontal="center" vertical="center"/>
    </xf>
    <xf numFmtId="0" fontId="71" fillId="0" borderId="0" xfId="1082" applyFont="1" applyAlignment="1" applyProtection="1">
      <alignment vertical="center" shrinkToFit="1"/>
    </xf>
    <xf numFmtId="0" fontId="71" fillId="0" borderId="0" xfId="1082" applyFont="1" applyAlignment="1" applyProtection="1">
      <alignment horizontal="right" vertical="center"/>
    </xf>
    <xf numFmtId="0" fontId="71" fillId="0" borderId="0" xfId="1082" applyFont="1" applyAlignment="1" applyProtection="1">
      <alignment horizontal="left" vertical="center" shrinkToFit="1"/>
    </xf>
    <xf numFmtId="0" fontId="71" fillId="0" borderId="22" xfId="1082" applyFont="1" applyBorder="1" applyAlignment="1" applyProtection="1">
      <alignment horizontal="left" vertical="center" shrinkToFit="1"/>
    </xf>
    <xf numFmtId="0" fontId="71" fillId="0" borderId="33" xfId="1082" applyFont="1" applyBorder="1" applyAlignment="1" applyProtection="1">
      <alignment horizontal="center" vertical="center"/>
    </xf>
    <xf numFmtId="0" fontId="71" fillId="0" borderId="0" xfId="1191" applyFont="1" applyAlignment="1" applyProtection="1">
      <alignment vertical="center"/>
    </xf>
    <xf numFmtId="0" fontId="71" fillId="0" borderId="0" xfId="1191" applyFont="1" applyAlignment="1" applyProtection="1">
      <alignment horizontal="left" vertical="center"/>
    </xf>
    <xf numFmtId="38" fontId="71" fillId="0" borderId="0" xfId="1082" applyNumberFormat="1" applyFont="1" applyAlignment="1" applyProtection="1">
      <alignment vertical="center"/>
    </xf>
    <xf numFmtId="0" fontId="72" fillId="0" borderId="0" xfId="1191" applyFont="1" applyAlignment="1" applyProtection="1">
      <alignment vertical="center"/>
    </xf>
    <xf numFmtId="0" fontId="72" fillId="0" borderId="0" xfId="1191" applyFont="1" applyAlignment="1" applyProtection="1">
      <alignment horizontal="left" vertical="center"/>
    </xf>
    <xf numFmtId="0" fontId="71" fillId="0" borderId="0" xfId="1191" applyFont="1" applyAlignment="1" applyProtection="1">
      <alignment horizontal="center" vertical="center"/>
    </xf>
    <xf numFmtId="0" fontId="71" fillId="0" borderId="0" xfId="1191" applyFont="1" applyAlignment="1" applyProtection="1">
      <alignment vertical="center" shrinkToFit="1"/>
    </xf>
    <xf numFmtId="0" fontId="71" fillId="0" borderId="0" xfId="1082" applyFont="1" applyAlignment="1" applyProtection="1">
      <alignment horizontal="left" vertical="center"/>
    </xf>
    <xf numFmtId="0" fontId="88" fillId="0" borderId="0" xfId="1082" applyFont="1" applyAlignment="1" applyProtection="1">
      <alignment horizontal="left" vertical="center"/>
    </xf>
    <xf numFmtId="0" fontId="71" fillId="0" borderId="34" xfId="1082" applyFont="1" applyBorder="1" applyAlignment="1" applyProtection="1">
      <alignment horizontal="center" vertical="center"/>
    </xf>
    <xf numFmtId="0" fontId="71" fillId="0" borderId="4" xfId="1191" applyFont="1" applyBorder="1" applyAlignment="1" applyProtection="1">
      <alignment vertical="center"/>
    </xf>
    <xf numFmtId="0" fontId="71" fillId="0" borderId="4" xfId="1082" applyFont="1" applyBorder="1" applyAlignment="1" applyProtection="1">
      <alignment horizontal="left" vertical="center"/>
    </xf>
    <xf numFmtId="0" fontId="71" fillId="0" borderId="4" xfId="1082" applyFont="1" applyBorder="1" applyAlignment="1" applyProtection="1">
      <alignment horizontal="right" vertical="center"/>
    </xf>
    <xf numFmtId="0" fontId="71" fillId="0" borderId="4" xfId="1082" applyFont="1" applyBorder="1" applyAlignment="1" applyProtection="1">
      <alignment horizontal="center" vertical="center"/>
    </xf>
    <xf numFmtId="0" fontId="96" fillId="0" borderId="4" xfId="1082" applyFont="1" applyBorder="1" applyAlignment="1" applyProtection="1">
      <alignment horizontal="left" vertical="center" shrinkToFit="1"/>
    </xf>
    <xf numFmtId="0" fontId="96" fillId="0" borderId="35" xfId="1082" applyFont="1" applyBorder="1" applyAlignment="1" applyProtection="1">
      <alignment horizontal="left" vertical="center" shrinkToFit="1"/>
    </xf>
    <xf numFmtId="38" fontId="105" fillId="0" borderId="0" xfId="1082" applyNumberFormat="1" applyFont="1" applyAlignment="1" applyProtection="1">
      <alignment vertical="center"/>
    </xf>
    <xf numFmtId="0" fontId="71" fillId="0" borderId="32" xfId="1082" applyFont="1" applyBorder="1" applyAlignment="1" applyProtection="1">
      <alignment horizontal="center" vertical="center"/>
    </xf>
    <xf numFmtId="0" fontId="71" fillId="0" borderId="17" xfId="1082" applyFont="1" applyBorder="1" applyAlignment="1" applyProtection="1">
      <alignment horizontal="center" vertical="center"/>
    </xf>
    <xf numFmtId="0" fontId="71" fillId="0" borderId="17" xfId="1191" applyFont="1" applyBorder="1" applyAlignment="1" applyProtection="1">
      <alignment vertical="center"/>
    </xf>
    <xf numFmtId="0" fontId="71" fillId="0" borderId="17" xfId="1191" applyFont="1" applyBorder="1" applyAlignment="1" applyProtection="1">
      <alignment horizontal="right" vertical="center"/>
    </xf>
    <xf numFmtId="0" fontId="100" fillId="0" borderId="17" xfId="1082" applyFont="1" applyBorder="1" applyAlignment="1" applyProtection="1">
      <alignment horizontal="left" vertical="center"/>
    </xf>
    <xf numFmtId="0" fontId="71" fillId="0" borderId="17" xfId="1082" applyFont="1" applyBorder="1" applyAlignment="1" applyProtection="1">
      <alignment horizontal="left" vertical="center"/>
    </xf>
    <xf numFmtId="0" fontId="71" fillId="0" borderId="17" xfId="1082" applyFont="1" applyBorder="1" applyAlignment="1" applyProtection="1">
      <alignment horizontal="right" vertical="center"/>
    </xf>
    <xf numFmtId="188" fontId="71" fillId="0" borderId="17" xfId="1" applyNumberFormat="1" applyFont="1" applyFill="1" applyBorder="1" applyAlignment="1" applyProtection="1">
      <alignment vertical="center"/>
    </xf>
    <xf numFmtId="38" fontId="71" fillId="0" borderId="17" xfId="1" applyFont="1" applyFill="1" applyBorder="1" applyAlignment="1" applyProtection="1">
      <alignment horizontal="right" vertical="center"/>
    </xf>
    <xf numFmtId="0" fontId="23" fillId="0" borderId="17" xfId="1082" applyFont="1" applyBorder="1" applyAlignment="1" applyProtection="1">
      <alignment horizontal="left" vertical="center" shrinkToFit="1"/>
    </xf>
    <xf numFmtId="0" fontId="23" fillId="0" borderId="55" xfId="1082" applyFont="1" applyBorder="1" applyAlignment="1" applyProtection="1">
      <alignment horizontal="left" vertical="center" shrinkToFit="1"/>
    </xf>
    <xf numFmtId="0" fontId="100" fillId="0" borderId="0" xfId="1082" applyFont="1" applyAlignment="1" applyProtection="1">
      <alignment horizontal="left" vertical="center"/>
    </xf>
    <xf numFmtId="0" fontId="71" fillId="0" borderId="0" xfId="1082" applyFont="1" applyAlignment="1" applyProtection="1">
      <alignment horizontal="left" vertical="center"/>
    </xf>
    <xf numFmtId="0" fontId="23" fillId="0" borderId="0" xfId="1082" applyFont="1" applyAlignment="1" applyProtection="1">
      <alignment horizontal="left" vertical="center" shrinkToFit="1"/>
    </xf>
    <xf numFmtId="0" fontId="23" fillId="0" borderId="22" xfId="1082" applyFont="1" applyBorder="1" applyAlignment="1" applyProtection="1">
      <alignment horizontal="left" vertical="center" shrinkToFit="1"/>
    </xf>
    <xf numFmtId="0" fontId="82" fillId="0" borderId="47" xfId="1082" applyFont="1" applyBorder="1" applyAlignment="1" applyProtection="1">
      <alignment horizontal="left" vertical="center"/>
    </xf>
    <xf numFmtId="0" fontId="82" fillId="0" borderId="20" xfId="1082" applyFont="1" applyBorder="1" applyAlignment="1" applyProtection="1">
      <alignment horizontal="center" vertical="center"/>
    </xf>
    <xf numFmtId="0" fontId="82" fillId="0" borderId="20" xfId="1082" applyFont="1" applyBorder="1" applyAlignment="1" applyProtection="1">
      <alignment horizontal="left" vertical="center"/>
    </xf>
    <xf numFmtId="0" fontId="71" fillId="0" borderId="20" xfId="1191" applyFont="1" applyBorder="1" applyAlignment="1" applyProtection="1">
      <alignment vertical="center"/>
    </xf>
    <xf numFmtId="0" fontId="100" fillId="0" borderId="20" xfId="1082" applyFont="1" applyBorder="1" applyAlignment="1" applyProtection="1">
      <alignment horizontal="left" vertical="center"/>
    </xf>
    <xf numFmtId="0" fontId="71" fillId="0" borderId="20" xfId="1082" applyFont="1" applyBorder="1" applyAlignment="1" applyProtection="1">
      <alignment horizontal="left" vertical="center"/>
    </xf>
    <xf numFmtId="0" fontId="71" fillId="0" borderId="20" xfId="1082" applyFont="1" applyBorder="1" applyAlignment="1" applyProtection="1">
      <alignment horizontal="right" vertical="center"/>
    </xf>
    <xf numFmtId="188" fontId="71" fillId="0" borderId="20" xfId="1" applyNumberFormat="1" applyFont="1" applyFill="1" applyBorder="1" applyAlignment="1" applyProtection="1">
      <alignment vertical="center"/>
    </xf>
    <xf numFmtId="0" fontId="71" fillId="0" borderId="20" xfId="1082" applyFont="1" applyBorder="1" applyAlignment="1" applyProtection="1">
      <alignment horizontal="center" vertical="center"/>
    </xf>
    <xf numFmtId="38" fontId="71" fillId="0" borderId="20" xfId="1" applyFont="1" applyFill="1" applyBorder="1" applyAlignment="1" applyProtection="1">
      <alignment horizontal="right" vertical="center"/>
    </xf>
    <xf numFmtId="0" fontId="23" fillId="0" borderId="20" xfId="1082" applyFont="1" applyBorder="1" applyAlignment="1" applyProtection="1">
      <alignment horizontal="left" vertical="center" shrinkToFit="1"/>
    </xf>
    <xf numFmtId="0" fontId="23" fillId="0" borderId="48" xfId="1082" applyFont="1" applyBorder="1" applyAlignment="1" applyProtection="1">
      <alignment horizontal="left" vertical="center" shrinkToFit="1"/>
    </xf>
    <xf numFmtId="0" fontId="82" fillId="0" borderId="0" xfId="1082" applyFont="1" applyAlignment="1" applyProtection="1">
      <alignment vertical="center"/>
    </xf>
    <xf numFmtId="0" fontId="82" fillId="0" borderId="18" xfId="1082" quotePrefix="1" applyFont="1" applyBorder="1" applyAlignment="1" applyProtection="1">
      <alignment horizontal="center" vertical="center"/>
    </xf>
    <xf numFmtId="0" fontId="82" fillId="0" borderId="6" xfId="1082" quotePrefix="1" applyFont="1" applyBorder="1" applyAlignment="1" applyProtection="1">
      <alignment horizontal="center" vertical="center"/>
    </xf>
    <xf numFmtId="0" fontId="60" fillId="0" borderId="6" xfId="1082" applyFont="1" applyBorder="1" applyAlignment="1" applyProtection="1">
      <alignment horizontal="left" vertical="center"/>
    </xf>
    <xf numFmtId="0" fontId="60" fillId="0" borderId="19" xfId="1082" applyFont="1" applyBorder="1" applyAlignment="1" applyProtection="1">
      <alignment horizontal="left" vertical="center"/>
    </xf>
    <xf numFmtId="38" fontId="22" fillId="0" borderId="0" xfId="1082" applyNumberFormat="1" applyFont="1" applyAlignment="1" applyProtection="1">
      <alignment vertical="center"/>
    </xf>
    <xf numFmtId="38" fontId="92" fillId="0" borderId="0" xfId="1" applyFont="1" applyFill="1" applyBorder="1" applyAlignment="1" applyProtection="1">
      <alignment vertical="center"/>
    </xf>
    <xf numFmtId="0" fontId="93" fillId="0" borderId="6" xfId="1082" applyFont="1" applyBorder="1" applyAlignment="1" applyProtection="1">
      <alignment horizontal="left" vertical="center"/>
    </xf>
    <xf numFmtId="0" fontId="62" fillId="0" borderId="0" xfId="1082" applyFont="1" applyAlignment="1" applyProtection="1">
      <alignment horizontal="center"/>
    </xf>
    <xf numFmtId="0" fontId="62" fillId="0" borderId="0" xfId="1082" applyFont="1" applyProtection="1"/>
    <xf numFmtId="0" fontId="62" fillId="0" borderId="0" xfId="1082" applyFont="1" applyAlignment="1" applyProtection="1">
      <alignment horizontal="right"/>
    </xf>
    <xf numFmtId="188" fontId="62" fillId="0" borderId="0" xfId="1" applyNumberFormat="1" applyFont="1" applyFill="1" applyAlignment="1" applyProtection="1">
      <alignment horizontal="center"/>
    </xf>
    <xf numFmtId="38" fontId="71" fillId="0" borderId="0" xfId="1" applyFont="1" applyFill="1" applyBorder="1" applyAlignment="1" applyProtection="1">
      <alignment vertical="center"/>
    </xf>
    <xf numFmtId="192" fontId="71" fillId="0" borderId="0" xfId="1082" applyNumberFormat="1" applyFont="1" applyAlignment="1" applyProtection="1">
      <alignment vertical="center"/>
    </xf>
    <xf numFmtId="38" fontId="62" fillId="0" borderId="0" xfId="1082" applyNumberFormat="1" applyFont="1" applyAlignment="1" applyProtection="1">
      <alignment horizontal="center"/>
    </xf>
    <xf numFmtId="0" fontId="62" fillId="0" borderId="0" xfId="1082" applyFont="1" applyAlignment="1" applyProtection="1">
      <alignment horizontal="center"/>
    </xf>
    <xf numFmtId="176" fontId="54" fillId="0" borderId="21" xfId="1192" applyFont="1" applyBorder="1" applyAlignment="1" applyProtection="1">
      <alignment horizontal="center" vertical="center"/>
    </xf>
    <xf numFmtId="176" fontId="54" fillId="0" borderId="36" xfId="1192" applyFont="1" applyBorder="1" applyAlignment="1" applyProtection="1">
      <alignment horizontal="center" vertical="center"/>
    </xf>
    <xf numFmtId="176" fontId="55" fillId="0" borderId="21" xfId="1192" applyFont="1" applyBorder="1" applyAlignment="1" applyProtection="1">
      <alignment horizontal="center" vertical="center" shrinkToFit="1"/>
    </xf>
    <xf numFmtId="176" fontId="54" fillId="0" borderId="21" xfId="1192" applyFont="1" applyBorder="1" applyAlignment="1" applyProtection="1">
      <alignment horizontal="center" vertical="center" shrinkToFit="1"/>
    </xf>
    <xf numFmtId="186" fontId="54" fillId="0" borderId="21" xfId="1192" applyNumberFormat="1" applyFont="1" applyBorder="1" applyAlignment="1" applyProtection="1">
      <alignment horizontal="center" vertical="center" shrinkToFit="1"/>
    </xf>
    <xf numFmtId="193" fontId="54" fillId="0" borderId="21" xfId="1192" applyNumberFormat="1" applyFont="1" applyBorder="1" applyAlignment="1" applyProtection="1">
      <alignment horizontal="center" vertical="center" shrinkToFit="1"/>
    </xf>
    <xf numFmtId="176" fontId="54" fillId="0" borderId="21" xfId="1192" applyFont="1" applyBorder="1" applyAlignment="1" applyProtection="1">
      <alignment horizontal="center" vertical="center" wrapText="1" shrinkToFit="1"/>
    </xf>
    <xf numFmtId="176" fontId="23" fillId="0" borderId="0" xfId="1192" applyFont="1" applyAlignment="1" applyProtection="1">
      <alignment horizontal="center" vertical="center"/>
    </xf>
    <xf numFmtId="176" fontId="23" fillId="0" borderId="3" xfId="1191" applyNumberFormat="1" applyFont="1" applyBorder="1" applyAlignment="1" applyProtection="1">
      <alignment vertical="center"/>
    </xf>
    <xf numFmtId="192" fontId="23" fillId="0" borderId="36" xfId="1192" applyNumberFormat="1" applyFont="1" applyBorder="1" applyAlignment="1" applyProtection="1">
      <alignment horizontal="right" vertical="center"/>
    </xf>
    <xf numFmtId="176" fontId="23" fillId="0" borderId="36" xfId="1192" applyFont="1" applyBorder="1" applyAlignment="1" applyProtection="1">
      <alignment horizontal="left" vertical="center"/>
    </xf>
    <xf numFmtId="192" fontId="107" fillId="0" borderId="36" xfId="1192" applyNumberFormat="1" applyFont="1" applyBorder="1" applyAlignment="1" applyProtection="1">
      <alignment horizontal="center" vertical="center"/>
    </xf>
    <xf numFmtId="176" fontId="107" fillId="0" borderId="36" xfId="1192" applyFont="1" applyBorder="1" applyAlignment="1" applyProtection="1">
      <alignment horizontal="center" vertical="center"/>
    </xf>
    <xf numFmtId="176" fontId="108" fillId="0" borderId="36" xfId="1192" applyFont="1" applyBorder="1" applyAlignment="1" applyProtection="1">
      <alignment horizontal="center" vertical="center" wrapText="1"/>
    </xf>
    <xf numFmtId="176" fontId="73" fillId="0" borderId="36" xfId="1192" applyFont="1" applyBorder="1" applyAlignment="1" applyProtection="1">
      <alignment horizontal="center" vertical="center" wrapText="1"/>
    </xf>
    <xf numFmtId="0" fontId="54" fillId="0" borderId="21" xfId="1191" applyFont="1" applyBorder="1" applyAlignment="1" applyProtection="1">
      <alignment horizontal="center"/>
    </xf>
    <xf numFmtId="0" fontId="56" fillId="0" borderId="36" xfId="1191" applyFont="1" applyBorder="1" applyAlignment="1" applyProtection="1">
      <alignment horizontal="center"/>
    </xf>
    <xf numFmtId="0" fontId="57" fillId="0" borderId="21" xfId="1191" applyFont="1" applyBorder="1" applyAlignment="1" applyProtection="1">
      <alignment horizontal="left" shrinkToFit="1"/>
    </xf>
    <xf numFmtId="0" fontId="73" fillId="0" borderId="21" xfId="1191" applyFont="1" applyBorder="1" applyAlignment="1" applyProtection="1">
      <alignment horizontal="left" shrinkToFit="1"/>
    </xf>
    <xf numFmtId="186" fontId="54" fillId="0" borderId="21" xfId="1192" applyNumberFormat="1" applyFont="1" applyBorder="1" applyAlignment="1" applyProtection="1">
      <alignment horizontal="right" shrinkToFit="1"/>
    </xf>
    <xf numFmtId="176" fontId="54" fillId="0" borderId="21" xfId="1192" applyFont="1" applyBorder="1" applyAlignment="1" applyProtection="1">
      <alignment horizontal="center" shrinkToFit="1"/>
    </xf>
    <xf numFmtId="193" fontId="54" fillId="0" borderId="21" xfId="1193" applyNumberFormat="1" applyFont="1" applyFill="1" applyBorder="1" applyAlignment="1" applyProtection="1">
      <alignment horizontal="right" shrinkToFit="1"/>
    </xf>
    <xf numFmtId="38" fontId="54" fillId="0" borderId="21" xfId="1193" applyFont="1" applyFill="1" applyBorder="1" applyAlignment="1" applyProtection="1">
      <alignment horizontal="left" shrinkToFit="1"/>
    </xf>
    <xf numFmtId="176" fontId="23" fillId="0" borderId="0" xfId="1192" applyFont="1" applyProtection="1"/>
    <xf numFmtId="176" fontId="51" fillId="0" borderId="3" xfId="1191" applyNumberFormat="1" applyFont="1" applyBorder="1" applyAlignment="1" applyProtection="1">
      <alignment vertical="center"/>
    </xf>
    <xf numFmtId="176" fontId="52" fillId="0" borderId="3" xfId="1191" applyNumberFormat="1" applyFont="1" applyBorder="1" applyAlignment="1" applyProtection="1">
      <alignment vertical="center"/>
    </xf>
    <xf numFmtId="176" fontId="53" fillId="0" borderId="3" xfId="1191" applyNumberFormat="1" applyFont="1" applyBorder="1" applyAlignment="1" applyProtection="1">
      <alignment vertical="center"/>
    </xf>
    <xf numFmtId="177" fontId="23" fillId="0" borderId="36" xfId="1192" applyNumberFormat="1" applyFont="1" applyBorder="1" applyProtection="1"/>
    <xf numFmtId="176" fontId="23" fillId="0" borderId="36" xfId="1192" applyFont="1" applyBorder="1" applyProtection="1"/>
    <xf numFmtId="176" fontId="108" fillId="0" borderId="36" xfId="1192" applyFont="1" applyBorder="1" applyProtection="1"/>
    <xf numFmtId="14" fontId="23" fillId="0" borderId="36" xfId="1192" applyNumberFormat="1" applyFont="1" applyBorder="1" applyProtection="1"/>
    <xf numFmtId="0" fontId="54" fillId="0" borderId="36" xfId="1191" applyFont="1" applyBorder="1" applyAlignment="1" applyProtection="1">
      <alignment horizontal="center"/>
    </xf>
    <xf numFmtId="0" fontId="55" fillId="0" borderId="21" xfId="1191" applyFont="1" applyBorder="1" applyAlignment="1" applyProtection="1">
      <alignment horizontal="left" shrinkToFit="1"/>
    </xf>
    <xf numFmtId="195" fontId="55" fillId="0" borderId="36" xfId="0" applyNumberFormat="1" applyFont="1" applyBorder="1" applyAlignment="1" applyProtection="1">
      <alignment horizontal="right" shrinkToFit="1"/>
    </xf>
    <xf numFmtId="0" fontId="54" fillId="0" borderId="21" xfId="1191" applyFont="1" applyBorder="1" applyAlignment="1" applyProtection="1">
      <alignment horizontal="center" shrinkToFit="1"/>
    </xf>
    <xf numFmtId="193" fontId="54" fillId="31" borderId="21" xfId="1193" applyNumberFormat="1" applyFont="1" applyFill="1" applyBorder="1" applyAlignment="1" applyProtection="1">
      <alignment horizontal="right" shrinkToFit="1"/>
    </xf>
    <xf numFmtId="193" fontId="54" fillId="30" borderId="21" xfId="1193" applyNumberFormat="1" applyFont="1" applyFill="1" applyBorder="1" applyAlignment="1" applyProtection="1">
      <alignment horizontal="right" shrinkToFit="1"/>
    </xf>
    <xf numFmtId="176" fontId="23" fillId="0" borderId="3" xfId="1191" applyNumberFormat="1" applyFont="1" applyBorder="1" applyAlignment="1" applyProtection="1">
      <alignment horizontal="right"/>
    </xf>
    <xf numFmtId="192" fontId="23" fillId="0" borderId="0" xfId="1192" applyNumberFormat="1" applyFont="1" applyProtection="1"/>
    <xf numFmtId="0" fontId="57" fillId="0" borderId="21" xfId="1191" applyFont="1" applyBorder="1" applyAlignment="1" applyProtection="1">
      <alignment horizontal="center" shrinkToFit="1"/>
    </xf>
    <xf numFmtId="0" fontId="56" fillId="0" borderId="21" xfId="1191" applyFont="1" applyBorder="1" applyAlignment="1" applyProtection="1">
      <alignment horizontal="center" shrinkToFit="1"/>
    </xf>
    <xf numFmtId="193" fontId="56" fillId="30" borderId="21" xfId="1193" applyNumberFormat="1" applyFont="1" applyFill="1" applyBorder="1" applyAlignment="1" applyProtection="1">
      <alignment horizontal="right" shrinkToFit="1"/>
    </xf>
    <xf numFmtId="0" fontId="55" fillId="0" borderId="36" xfId="1191" applyFont="1" applyBorder="1" applyAlignment="1" applyProtection="1">
      <alignment horizontal="left" shrinkToFit="1"/>
    </xf>
    <xf numFmtId="0" fontId="73" fillId="0" borderId="36" xfId="1191" applyFont="1" applyBorder="1" applyAlignment="1" applyProtection="1">
      <alignment horizontal="left" shrinkToFit="1"/>
    </xf>
    <xf numFmtId="0" fontId="54" fillId="0" borderId="36" xfId="1191" applyFont="1" applyBorder="1" applyAlignment="1" applyProtection="1">
      <alignment horizontal="center" shrinkToFit="1"/>
    </xf>
    <xf numFmtId="176" fontId="54" fillId="0" borderId="36" xfId="1192" applyFont="1" applyBorder="1" applyAlignment="1" applyProtection="1">
      <alignment horizontal="center" shrinkToFit="1"/>
    </xf>
    <xf numFmtId="186" fontId="54" fillId="0" borderId="36" xfId="1192" applyNumberFormat="1" applyFont="1" applyBorder="1" applyAlignment="1" applyProtection="1">
      <alignment horizontal="right" shrinkToFit="1"/>
    </xf>
    <xf numFmtId="0" fontId="57" fillId="0" borderId="36" xfId="1191" applyFont="1" applyBorder="1" applyAlignment="1" applyProtection="1">
      <alignment horizontal="left" shrinkToFit="1"/>
    </xf>
    <xf numFmtId="176" fontId="23" fillId="0" borderId="36" xfId="1191" applyNumberFormat="1" applyFont="1" applyBorder="1" applyAlignment="1" applyProtection="1">
      <alignment horizontal="right"/>
    </xf>
    <xf numFmtId="0" fontId="54" fillId="0" borderId="36" xfId="1191" applyFont="1" applyBorder="1" applyAlignment="1" applyProtection="1">
      <alignment horizontal="left" shrinkToFit="1"/>
    </xf>
    <xf numFmtId="0" fontId="57" fillId="0" borderId="36" xfId="1191" applyFont="1" applyBorder="1" applyAlignment="1" applyProtection="1">
      <alignment horizontal="center" shrinkToFit="1"/>
    </xf>
    <xf numFmtId="0" fontId="56" fillId="0" borderId="36" xfId="1191" applyFont="1" applyBorder="1" applyAlignment="1" applyProtection="1">
      <alignment horizontal="center" shrinkToFit="1"/>
    </xf>
    <xf numFmtId="193" fontId="54" fillId="0" borderId="36" xfId="1193" applyNumberFormat="1" applyFont="1" applyFill="1" applyBorder="1" applyAlignment="1" applyProtection="1">
      <alignment horizontal="right" shrinkToFit="1"/>
    </xf>
    <xf numFmtId="193" fontId="56" fillId="30" borderId="36" xfId="1193" applyNumberFormat="1" applyFont="1" applyFill="1" applyBorder="1" applyAlignment="1" applyProtection="1">
      <alignment horizontal="right" shrinkToFit="1"/>
    </xf>
    <xf numFmtId="0" fontId="54" fillId="0" borderId="21" xfId="1191" applyFont="1" applyBorder="1" applyAlignment="1" applyProtection="1">
      <alignment horizontal="left" shrinkToFit="1"/>
    </xf>
    <xf numFmtId="0" fontId="58" fillId="0" borderId="36" xfId="0" applyFont="1" applyBorder="1" applyAlignment="1" applyProtection="1">
      <alignment horizontal="center"/>
    </xf>
    <xf numFmtId="0" fontId="54" fillId="0" borderId="27" xfId="1191" applyFont="1" applyBorder="1" applyAlignment="1" applyProtection="1">
      <alignment horizontal="center"/>
    </xf>
    <xf numFmtId="0" fontId="55" fillId="0" borderId="36" xfId="1191" applyFont="1" applyBorder="1" applyAlignment="1" applyProtection="1">
      <alignment horizontal="center"/>
    </xf>
    <xf numFmtId="0" fontId="54" fillId="0" borderId="23" xfId="1191" applyFont="1" applyBorder="1" applyAlignment="1" applyProtection="1">
      <alignment horizontal="center"/>
    </xf>
    <xf numFmtId="0" fontId="56" fillId="0" borderId="23" xfId="1191" applyFont="1" applyBorder="1" applyAlignment="1" applyProtection="1">
      <alignment horizontal="center"/>
    </xf>
    <xf numFmtId="0" fontId="57" fillId="0" borderId="23" xfId="1191" applyFont="1" applyBorder="1" applyAlignment="1" applyProtection="1">
      <alignment horizontal="left" shrinkToFit="1"/>
    </xf>
    <xf numFmtId="0" fontId="54" fillId="0" borderId="23" xfId="1191" applyFont="1" applyBorder="1" applyAlignment="1" applyProtection="1">
      <alignment horizontal="left" shrinkToFit="1"/>
    </xf>
    <xf numFmtId="186" fontId="54" fillId="0" borderId="23" xfId="1192" applyNumberFormat="1" applyFont="1" applyBorder="1" applyAlignment="1" applyProtection="1">
      <alignment horizontal="right" shrinkToFit="1"/>
    </xf>
    <xf numFmtId="176" fontId="54" fillId="0" borderId="23" xfId="1192" applyFont="1" applyBorder="1" applyAlignment="1" applyProtection="1">
      <alignment horizontal="center" shrinkToFit="1"/>
    </xf>
    <xf numFmtId="193" fontId="54" fillId="0" borderId="23" xfId="1193" applyNumberFormat="1" applyFont="1" applyFill="1" applyBorder="1" applyAlignment="1" applyProtection="1">
      <alignment horizontal="right" shrinkToFit="1"/>
    </xf>
    <xf numFmtId="38" fontId="54" fillId="0" borderId="23" xfId="1193" applyFont="1" applyFill="1" applyBorder="1" applyAlignment="1" applyProtection="1">
      <alignment horizontal="left" shrinkToFit="1"/>
    </xf>
    <xf numFmtId="0" fontId="54" fillId="0" borderId="24" xfId="1191" applyFont="1" applyBorder="1" applyAlignment="1" applyProtection="1">
      <alignment horizontal="center"/>
    </xf>
    <xf numFmtId="0" fontId="54" fillId="0" borderId="25" xfId="1191" applyFont="1" applyBorder="1" applyAlignment="1" applyProtection="1">
      <alignment horizontal="center"/>
    </xf>
    <xf numFmtId="193" fontId="54" fillId="30" borderId="43" xfId="1193" applyNumberFormat="1" applyFont="1" applyFill="1" applyBorder="1" applyAlignment="1" applyProtection="1">
      <alignment horizontal="right" shrinkToFit="1"/>
    </xf>
    <xf numFmtId="0" fontId="54" fillId="0" borderId="40" xfId="1191" applyFont="1" applyBorder="1" applyAlignment="1" applyProtection="1">
      <alignment horizontal="center"/>
    </xf>
    <xf numFmtId="0" fontId="54" fillId="0" borderId="41" xfId="1191" applyFont="1" applyBorder="1" applyAlignment="1" applyProtection="1">
      <alignment horizontal="center"/>
    </xf>
    <xf numFmtId="176" fontId="54" fillId="0" borderId="29" xfId="1192" applyFont="1" applyBorder="1" applyAlignment="1" applyProtection="1">
      <alignment horizontal="center" shrinkToFit="1"/>
    </xf>
    <xf numFmtId="197" fontId="54" fillId="0" borderId="52" xfId="1191" applyNumberFormat="1" applyFont="1" applyBorder="1" applyAlignment="1" applyProtection="1">
      <alignment horizontal="center"/>
    </xf>
    <xf numFmtId="197" fontId="54" fillId="0" borderId="50" xfId="1191" applyNumberFormat="1" applyFont="1" applyBorder="1" applyAlignment="1" applyProtection="1">
      <alignment horizontal="center"/>
    </xf>
    <xf numFmtId="192" fontId="59" fillId="0" borderId="0" xfId="1192" applyNumberFormat="1" applyFont="1" applyProtection="1"/>
    <xf numFmtId="197" fontId="54" fillId="0" borderId="53" xfId="1191" applyNumberFormat="1" applyFont="1" applyBorder="1" applyAlignment="1" applyProtection="1">
      <alignment horizontal="center"/>
    </xf>
    <xf numFmtId="197" fontId="54" fillId="0" borderId="54" xfId="1191" applyNumberFormat="1" applyFont="1" applyBorder="1" applyAlignment="1" applyProtection="1">
      <alignment horizontal="center"/>
    </xf>
    <xf numFmtId="0" fontId="55" fillId="0" borderId="30" xfId="1191" applyFont="1" applyBorder="1" applyAlignment="1" applyProtection="1">
      <alignment horizontal="left" shrinkToFit="1"/>
    </xf>
    <xf numFmtId="0" fontId="54" fillId="0" borderId="30" xfId="1191" applyFont="1" applyBorder="1" applyAlignment="1" applyProtection="1">
      <alignment horizontal="left" shrinkToFit="1"/>
    </xf>
    <xf numFmtId="186" fontId="54" fillId="0" borderId="30" xfId="1192" applyNumberFormat="1" applyFont="1" applyBorder="1" applyAlignment="1" applyProtection="1">
      <alignment horizontal="right" shrinkToFit="1"/>
    </xf>
    <xf numFmtId="0" fontId="54" fillId="0" borderId="30" xfId="1191" applyFont="1" applyBorder="1" applyAlignment="1" applyProtection="1">
      <alignment horizontal="center" shrinkToFit="1"/>
    </xf>
    <xf numFmtId="176" fontId="54" fillId="0" borderId="31" xfId="1192" applyFont="1" applyBorder="1" applyAlignment="1" applyProtection="1">
      <alignment horizontal="center" shrinkToFit="1"/>
    </xf>
    <xf numFmtId="193" fontId="103" fillId="0" borderId="21" xfId="1193" applyNumberFormat="1" applyFont="1" applyFill="1" applyBorder="1" applyAlignment="1" applyProtection="1">
      <alignment horizontal="center" vertical="center" wrapText="1"/>
    </xf>
    <xf numFmtId="193" fontId="104" fillId="0" borderId="21" xfId="1193" applyNumberFormat="1" applyFont="1" applyFill="1" applyBorder="1" applyAlignment="1" applyProtection="1">
      <alignment horizontal="center" vertical="center" wrapText="1"/>
    </xf>
    <xf numFmtId="193" fontId="54" fillId="0" borderId="28" xfId="1193" applyNumberFormat="1" applyFont="1" applyFill="1" applyBorder="1" applyAlignment="1" applyProtection="1">
      <alignment horizontal="right" shrinkToFit="1"/>
    </xf>
    <xf numFmtId="176" fontId="54" fillId="0" borderId="0" xfId="1192" applyFont="1" applyAlignment="1" applyProtection="1">
      <alignment horizontal="center"/>
    </xf>
    <xf numFmtId="176" fontId="55" fillId="0" borderId="0" xfId="1192" applyFont="1" applyAlignment="1" applyProtection="1">
      <alignment horizontal="left" shrinkToFit="1"/>
    </xf>
    <xf numFmtId="176" fontId="54" fillId="0" borderId="0" xfId="1192" applyFont="1" applyAlignment="1" applyProtection="1">
      <alignment shrinkToFit="1"/>
    </xf>
    <xf numFmtId="186" fontId="54" fillId="0" borderId="0" xfId="1192" applyNumberFormat="1" applyFont="1" applyAlignment="1" applyProtection="1">
      <alignment shrinkToFit="1"/>
    </xf>
    <xf numFmtId="176" fontId="54" fillId="0" borderId="0" xfId="1192" applyFont="1" applyAlignment="1" applyProtection="1">
      <alignment horizontal="center" shrinkToFit="1"/>
    </xf>
    <xf numFmtId="193" fontId="54" fillId="31" borderId="0" xfId="1192" applyNumberFormat="1" applyFont="1" applyFill="1" applyAlignment="1" applyProtection="1">
      <alignment shrinkToFit="1"/>
    </xf>
    <xf numFmtId="193" fontId="54" fillId="30" borderId="0" xfId="1192" applyNumberFormat="1" applyFont="1" applyFill="1" applyAlignment="1" applyProtection="1">
      <alignment shrinkToFit="1"/>
    </xf>
    <xf numFmtId="176" fontId="54" fillId="0" borderId="0" xfId="1192" applyFont="1" applyAlignment="1" applyProtection="1">
      <alignment horizontal="left" shrinkToFit="1"/>
    </xf>
    <xf numFmtId="0" fontId="73" fillId="31" borderId="36" xfId="1191" applyFont="1" applyFill="1" applyBorder="1" applyAlignment="1" applyProtection="1">
      <alignment horizontal="left" shrinkToFit="1"/>
      <protection locked="0"/>
    </xf>
    <xf numFmtId="0" fontId="73" fillId="31" borderId="21" xfId="1191" applyFont="1" applyFill="1" applyBorder="1" applyAlignment="1" applyProtection="1">
      <alignment horizontal="left" shrinkToFit="1"/>
      <protection locked="0"/>
    </xf>
    <xf numFmtId="0" fontId="77" fillId="31" borderId="21" xfId="1191" applyFont="1" applyFill="1" applyBorder="1" applyAlignment="1" applyProtection="1">
      <alignment horizontal="left" wrapText="1"/>
      <protection locked="0"/>
    </xf>
    <xf numFmtId="0" fontId="73" fillId="31" borderId="21" xfId="1191" applyFont="1" applyFill="1" applyBorder="1" applyAlignment="1" applyProtection="1">
      <alignment horizontal="left" wrapText="1" shrinkToFit="1"/>
      <protection locked="0"/>
    </xf>
    <xf numFmtId="0" fontId="73" fillId="31" borderId="51" xfId="1191" applyFont="1" applyFill="1" applyBorder="1" applyAlignment="1" applyProtection="1">
      <alignment horizontal="left" vertical="center" shrinkToFit="1"/>
      <protection locked="0"/>
    </xf>
    <xf numFmtId="0" fontId="73" fillId="31" borderId="49" xfId="1191" applyFont="1" applyFill="1" applyBorder="1" applyAlignment="1" applyProtection="1">
      <alignment horizontal="left" vertical="center" shrinkToFit="1"/>
      <protection locked="0"/>
    </xf>
    <xf numFmtId="0" fontId="73" fillId="31" borderId="50" xfId="1191" applyFont="1" applyFill="1" applyBorder="1" applyAlignment="1" applyProtection="1">
      <alignment horizontal="left" vertical="center" shrinkToFit="1"/>
      <protection locked="0"/>
    </xf>
    <xf numFmtId="0" fontId="73" fillId="31" borderId="51" xfId="1191" applyFont="1" applyFill="1" applyBorder="1" applyAlignment="1" applyProtection="1">
      <alignment horizontal="left" vertical="center" wrapText="1" shrinkToFit="1"/>
      <protection locked="0"/>
    </xf>
    <xf numFmtId="0" fontId="73" fillId="31" borderId="49" xfId="1191" applyFont="1" applyFill="1" applyBorder="1" applyAlignment="1" applyProtection="1">
      <alignment horizontal="left" vertical="center" wrapText="1" shrinkToFit="1"/>
      <protection locked="0"/>
    </xf>
    <xf numFmtId="0" fontId="73" fillId="0" borderId="36" xfId="1191" applyFont="1" applyFill="1" applyBorder="1" applyAlignment="1" applyProtection="1">
      <alignment shrinkToFit="1"/>
    </xf>
    <xf numFmtId="0" fontId="54" fillId="31" borderId="21" xfId="1191" applyFont="1" applyFill="1" applyBorder="1" applyAlignment="1" applyProtection="1">
      <alignment horizontal="center"/>
      <protection locked="0"/>
    </xf>
    <xf numFmtId="0" fontId="54" fillId="31" borderId="36" xfId="1191" applyFont="1" applyFill="1" applyBorder="1" applyAlignment="1" applyProtection="1">
      <alignment horizontal="center"/>
      <protection locked="0"/>
    </xf>
    <xf numFmtId="0" fontId="79" fillId="31" borderId="36" xfId="0" applyFont="1" applyFill="1" applyBorder="1" applyAlignment="1" applyProtection="1">
      <alignment horizontal="center"/>
      <protection locked="0"/>
    </xf>
    <xf numFmtId="0" fontId="54" fillId="31" borderId="27" xfId="1191" applyFont="1" applyFill="1" applyBorder="1" applyAlignment="1" applyProtection="1">
      <alignment horizontal="center"/>
      <protection locked="0"/>
    </xf>
    <xf numFmtId="0" fontId="78" fillId="31" borderId="36" xfId="0" applyFont="1" applyFill="1" applyBorder="1" applyAlignment="1" applyProtection="1">
      <alignment horizontal="center"/>
      <protection locked="0"/>
    </xf>
    <xf numFmtId="0" fontId="55" fillId="31" borderId="21" xfId="1191" applyFont="1" applyFill="1" applyBorder="1" applyAlignment="1" applyProtection="1">
      <alignment horizontal="left" shrinkToFit="1"/>
      <protection locked="0"/>
    </xf>
    <xf numFmtId="195" fontId="55" fillId="31" borderId="36" xfId="0" applyNumberFormat="1" applyFont="1" applyFill="1" applyBorder="1" applyAlignment="1" applyProtection="1">
      <alignment horizontal="right" shrinkToFit="1"/>
      <protection locked="0"/>
    </xf>
    <xf numFmtId="0" fontId="54" fillId="31" borderId="21" xfId="1191" applyFont="1" applyFill="1" applyBorder="1" applyAlignment="1" applyProtection="1">
      <alignment horizontal="center" shrinkToFit="1"/>
      <protection locked="0"/>
    </xf>
    <xf numFmtId="0" fontId="73" fillId="31" borderId="21" xfId="1191" applyFont="1" applyFill="1" applyBorder="1" applyAlignment="1" applyProtection="1">
      <alignment horizontal="left" wrapText="1"/>
      <protection locked="0"/>
    </xf>
    <xf numFmtId="38" fontId="54" fillId="31" borderId="21" xfId="1193" applyFont="1" applyFill="1" applyBorder="1" applyAlignment="1" applyProtection="1">
      <alignment horizontal="left" shrinkToFit="1"/>
      <protection locked="0"/>
    </xf>
    <xf numFmtId="176" fontId="54" fillId="31" borderId="21" xfId="1192" applyFont="1" applyFill="1" applyBorder="1" applyAlignment="1" applyProtection="1">
      <alignment horizontal="center" shrinkToFit="1"/>
      <protection locked="0"/>
    </xf>
    <xf numFmtId="186" fontId="54" fillId="31" borderId="21" xfId="1192" applyNumberFormat="1" applyFont="1" applyFill="1" applyBorder="1" applyAlignment="1" applyProtection="1">
      <alignment horizontal="right" shrinkToFit="1"/>
      <protection locked="0"/>
    </xf>
    <xf numFmtId="0" fontId="55" fillId="31" borderId="36" xfId="1191" applyFont="1" applyFill="1" applyBorder="1" applyAlignment="1" applyProtection="1">
      <alignment horizontal="left" shrinkToFit="1"/>
      <protection locked="0"/>
    </xf>
    <xf numFmtId="0" fontId="54" fillId="31" borderId="36" xfId="1191" applyFont="1" applyFill="1" applyBorder="1" applyAlignment="1" applyProtection="1">
      <alignment horizontal="center" shrinkToFit="1"/>
      <protection locked="0"/>
    </xf>
    <xf numFmtId="186" fontId="54" fillId="31" borderId="36" xfId="1192" applyNumberFormat="1" applyFont="1" applyFill="1" applyBorder="1" applyAlignment="1" applyProtection="1">
      <alignment horizontal="right" shrinkToFit="1"/>
      <protection locked="0"/>
    </xf>
    <xf numFmtId="38" fontId="54" fillId="31" borderId="36" xfId="1193" applyFont="1" applyFill="1" applyBorder="1" applyAlignment="1" applyProtection="1">
      <alignment horizontal="left" shrinkToFit="1"/>
      <protection locked="0"/>
    </xf>
    <xf numFmtId="176" fontId="54" fillId="31" borderId="36" xfId="1192" applyFont="1" applyFill="1" applyBorder="1" applyAlignment="1" applyProtection="1">
      <alignment horizontal="center" shrinkToFit="1"/>
      <protection locked="0"/>
    </xf>
    <xf numFmtId="0" fontId="73" fillId="31" borderId="36" xfId="1191" applyFont="1" applyFill="1" applyBorder="1" applyAlignment="1" applyProtection="1">
      <alignment horizontal="left" wrapText="1" shrinkToFit="1"/>
      <protection locked="0"/>
    </xf>
    <xf numFmtId="0" fontId="54" fillId="31" borderId="36" xfId="1213" applyFont="1" applyFill="1" applyBorder="1" applyAlignment="1" applyProtection="1">
      <alignment horizontal="left" shrinkToFit="1"/>
      <protection locked="0"/>
    </xf>
    <xf numFmtId="0" fontId="55" fillId="31" borderId="36" xfId="1191" applyFont="1" applyFill="1" applyBorder="1" applyAlignment="1" applyProtection="1">
      <alignment vertical="center" wrapText="1"/>
      <protection locked="0"/>
    </xf>
    <xf numFmtId="0" fontId="54" fillId="31" borderId="36" xfId="1191" applyFont="1" applyFill="1" applyBorder="1" applyAlignment="1" applyProtection="1">
      <alignment horizontal="left" shrinkToFit="1"/>
      <protection locked="0"/>
    </xf>
    <xf numFmtId="0" fontId="57" fillId="31" borderId="21" xfId="1191" applyFont="1" applyFill="1" applyBorder="1" applyAlignment="1" applyProtection="1">
      <alignment horizontal="center" shrinkToFit="1"/>
      <protection locked="0"/>
    </xf>
    <xf numFmtId="0" fontId="55" fillId="31" borderId="21" xfId="1191" applyFont="1" applyFill="1" applyBorder="1" applyAlignment="1" applyProtection="1">
      <alignment horizontal="left" wrapText="1" shrinkToFit="1"/>
      <protection locked="0"/>
    </xf>
    <xf numFmtId="0" fontId="55" fillId="31" borderId="21" xfId="1191" applyFont="1" applyFill="1" applyBorder="1" applyAlignment="1" applyProtection="1">
      <alignment shrinkToFit="1"/>
      <protection locked="0"/>
    </xf>
    <xf numFmtId="0" fontId="77" fillId="31" borderId="21" xfId="1191" applyFont="1" applyFill="1" applyBorder="1" applyAlignment="1" applyProtection="1">
      <alignment horizontal="left" wrapText="1" shrinkToFit="1"/>
      <protection locked="0"/>
    </xf>
    <xf numFmtId="0" fontId="55" fillId="31" borderId="36" xfId="1191" applyFont="1" applyFill="1" applyBorder="1" applyAlignment="1" applyProtection="1">
      <alignment shrinkToFit="1"/>
      <protection locked="0"/>
    </xf>
    <xf numFmtId="0" fontId="55" fillId="31" borderId="36" xfId="1191" applyFont="1" applyFill="1" applyBorder="1" applyAlignment="1" applyProtection="1">
      <alignment horizontal="left" wrapText="1" shrinkToFit="1"/>
      <protection locked="0"/>
    </xf>
    <xf numFmtId="0" fontId="77" fillId="31" borderId="36" xfId="1191" applyFont="1" applyFill="1" applyBorder="1" applyAlignment="1" applyProtection="1">
      <alignment horizontal="left" shrinkToFit="1"/>
      <protection locked="0"/>
    </xf>
    <xf numFmtId="186" fontId="55" fillId="31" borderId="36" xfId="1192" applyNumberFormat="1" applyFont="1" applyFill="1" applyBorder="1" applyAlignment="1" applyProtection="1">
      <alignment horizontal="right" shrinkToFit="1"/>
      <protection locked="0"/>
    </xf>
    <xf numFmtId="0" fontId="55" fillId="31" borderId="36" xfId="1191" applyFont="1" applyFill="1" applyBorder="1" applyAlignment="1" applyProtection="1">
      <alignment horizontal="center" shrinkToFit="1"/>
      <protection locked="0"/>
    </xf>
    <xf numFmtId="38" fontId="55" fillId="31" borderId="36" xfId="1193" applyFont="1" applyFill="1" applyBorder="1" applyAlignment="1" applyProtection="1">
      <alignment horizontal="left" shrinkToFit="1"/>
      <protection locked="0"/>
    </xf>
    <xf numFmtId="0" fontId="55" fillId="31" borderId="36" xfId="0" applyFont="1" applyFill="1" applyBorder="1" applyAlignment="1" applyProtection="1">
      <alignment shrinkToFit="1"/>
      <protection locked="0"/>
    </xf>
    <xf numFmtId="0" fontId="77" fillId="31" borderId="36" xfId="0" applyFont="1" applyFill="1" applyBorder="1" applyProtection="1">
      <protection locked="0"/>
    </xf>
    <xf numFmtId="0" fontId="77" fillId="31" borderId="36" xfId="0" applyFont="1" applyFill="1" applyBorder="1" applyAlignment="1" applyProtection="1">
      <alignment wrapText="1"/>
      <protection locked="0"/>
    </xf>
    <xf numFmtId="0" fontId="57" fillId="31" borderId="36" xfId="1191" applyFont="1" applyFill="1" applyBorder="1" applyAlignment="1" applyProtection="1">
      <alignment horizontal="center" shrinkToFit="1"/>
      <protection locked="0"/>
    </xf>
    <xf numFmtId="0" fontId="56" fillId="31" borderId="36" xfId="1191" applyFont="1" applyFill="1" applyBorder="1" applyAlignment="1" applyProtection="1">
      <alignment horizontal="center" shrinkToFit="1"/>
      <protection locked="0"/>
    </xf>
    <xf numFmtId="0" fontId="54" fillId="31" borderId="21" xfId="1191" applyFont="1" applyFill="1" applyBorder="1" applyAlignment="1" applyProtection="1">
      <alignment horizontal="left" shrinkToFit="1"/>
      <protection locked="0"/>
    </xf>
    <xf numFmtId="186" fontId="55" fillId="31" borderId="21" xfId="1192" applyNumberFormat="1" applyFont="1" applyFill="1" applyBorder="1" applyAlignment="1" applyProtection="1">
      <alignment horizontal="right" shrinkToFit="1"/>
      <protection locked="0"/>
    </xf>
    <xf numFmtId="0" fontId="55" fillId="31" borderId="21" xfId="1191" applyFont="1" applyFill="1" applyBorder="1" applyAlignment="1" applyProtection="1">
      <alignment horizontal="center" shrinkToFit="1"/>
      <protection locked="0"/>
    </xf>
    <xf numFmtId="0" fontId="54" fillId="31" borderId="21" xfId="1191" applyFont="1" applyFill="1" applyBorder="1" applyAlignment="1" applyProtection="1">
      <alignment horizontal="left" wrapText="1" shrinkToFit="1"/>
      <protection locked="0"/>
    </xf>
    <xf numFmtId="38" fontId="77" fillId="31" borderId="21" xfId="1193" applyFont="1" applyFill="1" applyBorder="1" applyAlignment="1" applyProtection="1">
      <alignment horizontal="left" wrapText="1" shrinkToFit="1"/>
      <protection locked="0"/>
    </xf>
    <xf numFmtId="176" fontId="55" fillId="31" borderId="21" xfId="1192" applyFont="1" applyFill="1" applyBorder="1" applyAlignment="1" applyProtection="1">
      <alignment horizontal="center" shrinkToFit="1"/>
      <protection locked="0"/>
    </xf>
    <xf numFmtId="38" fontId="55" fillId="31" borderId="21" xfId="1193" applyFont="1" applyFill="1" applyBorder="1" applyAlignment="1" applyProtection="1">
      <alignment horizontal="left" shrinkToFit="1"/>
      <protection locked="0"/>
    </xf>
    <xf numFmtId="0" fontId="55" fillId="31" borderId="25" xfId="1191" applyFont="1" applyFill="1" applyBorder="1" applyAlignment="1" applyProtection="1">
      <alignment horizontal="left" shrinkToFit="1"/>
      <protection locked="0"/>
    </xf>
    <xf numFmtId="0" fontId="54" fillId="31" borderId="25" xfId="1191" applyFont="1" applyFill="1" applyBorder="1" applyAlignment="1" applyProtection="1">
      <alignment horizontal="left" shrinkToFit="1"/>
      <protection locked="0"/>
    </xf>
    <xf numFmtId="186" fontId="54" fillId="31" borderId="25" xfId="1192" applyNumberFormat="1" applyFont="1" applyFill="1" applyBorder="1" applyAlignment="1" applyProtection="1">
      <alignment horizontal="right" shrinkToFit="1"/>
      <protection locked="0"/>
    </xf>
    <xf numFmtId="0" fontId="54" fillId="31" borderId="25" xfId="1191" applyFont="1" applyFill="1" applyBorder="1" applyAlignment="1" applyProtection="1">
      <alignment horizontal="center" shrinkToFit="1"/>
      <protection locked="0"/>
    </xf>
    <xf numFmtId="0" fontId="55" fillId="31" borderId="41" xfId="1191" applyFont="1" applyFill="1" applyBorder="1" applyAlignment="1" applyProtection="1">
      <alignment horizontal="left" shrinkToFit="1"/>
      <protection locked="0"/>
    </xf>
    <xf numFmtId="0" fontId="54" fillId="31" borderId="41" xfId="1191" applyFont="1" applyFill="1" applyBorder="1" applyAlignment="1" applyProtection="1">
      <alignment horizontal="left" shrinkToFit="1"/>
      <protection locked="0"/>
    </xf>
    <xf numFmtId="186" fontId="54" fillId="31" borderId="28" xfId="1192" applyNumberFormat="1" applyFont="1" applyFill="1" applyBorder="1" applyAlignment="1" applyProtection="1">
      <alignment horizontal="right" shrinkToFit="1"/>
      <protection locked="0"/>
    </xf>
    <xf numFmtId="0" fontId="54" fillId="31" borderId="28" xfId="1191" applyFont="1" applyFill="1" applyBorder="1" applyAlignment="1" applyProtection="1">
      <alignment horizontal="center" shrinkToFit="1"/>
      <protection locked="0"/>
    </xf>
    <xf numFmtId="0" fontId="55" fillId="31" borderId="28" xfId="1191" applyFont="1" applyFill="1" applyBorder="1" applyAlignment="1" applyProtection="1">
      <alignment horizontal="left" shrinkToFit="1"/>
      <protection locked="0"/>
    </xf>
    <xf numFmtId="0" fontId="54" fillId="31" borderId="28" xfId="1191" applyFont="1" applyFill="1" applyBorder="1" applyAlignment="1" applyProtection="1">
      <alignment horizontal="left" shrinkToFit="1"/>
      <protection locked="0"/>
    </xf>
    <xf numFmtId="38" fontId="54" fillId="31" borderId="25" xfId="1193" applyFont="1" applyFill="1" applyBorder="1" applyAlignment="1" applyProtection="1">
      <alignment horizontal="left" shrinkToFit="1"/>
      <protection locked="0"/>
    </xf>
    <xf numFmtId="176" fontId="54" fillId="31" borderId="26" xfId="1192" applyFont="1" applyFill="1" applyBorder="1" applyAlignment="1" applyProtection="1">
      <alignment horizontal="center" shrinkToFit="1"/>
      <protection locked="0"/>
    </xf>
    <xf numFmtId="38" fontId="54" fillId="31" borderId="41" xfId="1193" applyFont="1" applyFill="1" applyBorder="1" applyAlignment="1" applyProtection="1">
      <alignment horizontal="left" shrinkToFit="1"/>
      <protection locked="0"/>
    </xf>
    <xf numFmtId="176" fontId="54" fillId="31" borderId="42" xfId="1192" applyFont="1" applyFill="1" applyBorder="1" applyAlignment="1" applyProtection="1">
      <alignment horizontal="center" shrinkToFit="1"/>
      <protection locked="0"/>
    </xf>
    <xf numFmtId="38" fontId="54" fillId="31" borderId="28" xfId="1193" applyFont="1" applyFill="1" applyBorder="1" applyAlignment="1" applyProtection="1">
      <alignment horizontal="left" shrinkToFit="1"/>
      <protection locked="0"/>
    </xf>
    <xf numFmtId="176" fontId="54" fillId="31" borderId="29" xfId="1192" applyFont="1" applyFill="1" applyBorder="1" applyAlignment="1" applyProtection="1">
      <alignment horizontal="center" shrinkToFit="1"/>
      <protection locked="0"/>
    </xf>
    <xf numFmtId="192" fontId="110" fillId="0" borderId="0" xfId="1192" applyNumberFormat="1" applyFont="1" applyProtection="1"/>
    <xf numFmtId="192" fontId="97" fillId="0" borderId="0" xfId="1192" applyNumberFormat="1" applyFont="1" applyProtection="1"/>
    <xf numFmtId="38" fontId="111" fillId="0" borderId="0" xfId="1082" applyNumberFormat="1" applyFont="1" applyAlignment="1" applyProtection="1">
      <alignment vertical="center"/>
    </xf>
    <xf numFmtId="38" fontId="112" fillId="0" borderId="0" xfId="1082" applyNumberFormat="1" applyFont="1" applyAlignment="1" applyProtection="1">
      <alignment vertical="center"/>
    </xf>
    <xf numFmtId="38" fontId="113" fillId="0" borderId="0" xfId="1082" applyNumberFormat="1" applyFont="1" applyAlignment="1" applyProtection="1">
      <alignment vertical="center"/>
    </xf>
    <xf numFmtId="38" fontId="117" fillId="0" borderId="0" xfId="1082" applyNumberFormat="1" applyFont="1" applyAlignment="1" applyProtection="1">
      <alignment vertical="center"/>
    </xf>
    <xf numFmtId="0" fontId="117" fillId="0" borderId="0" xfId="1082" applyFont="1" applyProtection="1"/>
    <xf numFmtId="0" fontId="101" fillId="0" borderId="0" xfId="1082" quotePrefix="1" applyFont="1" applyAlignment="1" applyProtection="1">
      <alignment horizontal="left" vertical="center"/>
      <protection locked="0"/>
    </xf>
    <xf numFmtId="0" fontId="98" fillId="0" borderId="0" xfId="1082" quotePrefix="1" applyFont="1" applyAlignment="1" applyProtection="1">
      <alignment horizontal="left" vertical="center"/>
      <protection locked="0"/>
    </xf>
    <xf numFmtId="190" fontId="64" fillId="0" borderId="0" xfId="1082" applyNumberFormat="1" applyFont="1" applyBorder="1" applyAlignment="1" applyProtection="1">
      <alignment horizontal="center" vertical="center"/>
    </xf>
    <xf numFmtId="0" fontId="63" fillId="0" borderId="0" xfId="1082" applyFont="1" applyBorder="1" applyAlignment="1" applyProtection="1">
      <alignment horizontal="center"/>
    </xf>
    <xf numFmtId="190" fontId="65" fillId="0" borderId="0" xfId="1082" applyNumberFormat="1" applyFont="1" applyBorder="1" applyAlignment="1" applyProtection="1">
      <alignment horizontal="center" vertical="center"/>
    </xf>
    <xf numFmtId="190" fontId="86" fillId="0" borderId="0" xfId="1082" applyNumberFormat="1" applyFont="1" applyBorder="1" applyAlignment="1" applyProtection="1">
      <alignment horizontal="right" vertical="center"/>
    </xf>
    <xf numFmtId="196" fontId="62" fillId="0" borderId="0" xfId="1082" applyNumberFormat="1" applyFont="1" applyBorder="1" applyAlignment="1" applyProtection="1">
      <alignment horizontal="center"/>
    </xf>
    <xf numFmtId="0" fontId="102" fillId="0" borderId="0" xfId="1082" applyFont="1" applyBorder="1" applyAlignment="1" applyProtection="1">
      <alignment vertical="center"/>
    </xf>
    <xf numFmtId="196" fontId="62" fillId="0" borderId="0" xfId="1082" applyNumberFormat="1" applyFont="1" applyFill="1" applyBorder="1" applyAlignment="1" applyProtection="1">
      <alignment horizontal="center"/>
    </xf>
    <xf numFmtId="0" fontId="62" fillId="0" borderId="0" xfId="1082" applyFont="1" applyBorder="1" applyAlignment="1" applyProtection="1">
      <alignment vertical="center"/>
    </xf>
  </cellXfs>
  <cellStyles count="1215">
    <cellStyle name="0%" xfId="2" xr:uid="{00000000-0005-0000-0000-000000000000}"/>
    <cellStyle name="0.0%" xfId="3" xr:uid="{00000000-0005-0000-0000-000001000000}"/>
    <cellStyle name="0.00%" xfId="4" xr:uid="{00000000-0005-0000-0000-000002000000}"/>
    <cellStyle name="20% - アクセント 1 2" xfId="5" xr:uid="{00000000-0005-0000-0000-000003000000}"/>
    <cellStyle name="20% - アクセント 1 2 10" xfId="6" xr:uid="{00000000-0005-0000-0000-000004000000}"/>
    <cellStyle name="20% - アクセント 1 2 11" xfId="7" xr:uid="{00000000-0005-0000-0000-000005000000}"/>
    <cellStyle name="20% - アクセント 1 2 12" xfId="8" xr:uid="{00000000-0005-0000-0000-000006000000}"/>
    <cellStyle name="20% - アクセント 1 2 13" xfId="9" xr:uid="{00000000-0005-0000-0000-000007000000}"/>
    <cellStyle name="20% - アクセント 1 2 14" xfId="1186" xr:uid="{00000000-0005-0000-0000-000008000000}"/>
    <cellStyle name="20% - アクセント 1 2 2" xfId="10" xr:uid="{00000000-0005-0000-0000-000009000000}"/>
    <cellStyle name="20% - アクセント 1 2 3" xfId="11" xr:uid="{00000000-0005-0000-0000-00000A000000}"/>
    <cellStyle name="20% - アクセント 1 2 4" xfId="12" xr:uid="{00000000-0005-0000-0000-00000B000000}"/>
    <cellStyle name="20% - アクセント 1 2 5" xfId="13" xr:uid="{00000000-0005-0000-0000-00000C000000}"/>
    <cellStyle name="20% - アクセント 1 2 6" xfId="14" xr:uid="{00000000-0005-0000-0000-00000D000000}"/>
    <cellStyle name="20% - アクセント 1 2 7" xfId="15" xr:uid="{00000000-0005-0000-0000-00000E000000}"/>
    <cellStyle name="20% - アクセント 1 2 8" xfId="16" xr:uid="{00000000-0005-0000-0000-00000F000000}"/>
    <cellStyle name="20% - アクセント 1 2 9" xfId="17" xr:uid="{00000000-0005-0000-0000-000010000000}"/>
    <cellStyle name="20% - アクセント 1 3" xfId="18" xr:uid="{00000000-0005-0000-0000-000011000000}"/>
    <cellStyle name="20% - アクセント 1 3 10" xfId="19" xr:uid="{00000000-0005-0000-0000-000012000000}"/>
    <cellStyle name="20% - アクセント 1 3 11" xfId="20" xr:uid="{00000000-0005-0000-0000-000013000000}"/>
    <cellStyle name="20% - アクセント 1 3 12" xfId="21" xr:uid="{00000000-0005-0000-0000-000014000000}"/>
    <cellStyle name="20% - アクセント 1 3 13" xfId="22" xr:uid="{00000000-0005-0000-0000-000015000000}"/>
    <cellStyle name="20% - アクセント 1 3 2" xfId="23" xr:uid="{00000000-0005-0000-0000-000016000000}"/>
    <cellStyle name="20% - アクセント 1 3 3" xfId="24" xr:uid="{00000000-0005-0000-0000-000017000000}"/>
    <cellStyle name="20% - アクセント 1 3 4" xfId="25" xr:uid="{00000000-0005-0000-0000-000018000000}"/>
    <cellStyle name="20% - アクセント 1 3 5" xfId="26" xr:uid="{00000000-0005-0000-0000-000019000000}"/>
    <cellStyle name="20% - アクセント 1 3 6" xfId="27" xr:uid="{00000000-0005-0000-0000-00001A000000}"/>
    <cellStyle name="20% - アクセント 1 3 7" xfId="28" xr:uid="{00000000-0005-0000-0000-00001B000000}"/>
    <cellStyle name="20% - アクセント 1 3 8" xfId="29" xr:uid="{00000000-0005-0000-0000-00001C000000}"/>
    <cellStyle name="20% - アクセント 1 3 9" xfId="30" xr:uid="{00000000-0005-0000-0000-00001D000000}"/>
    <cellStyle name="20% - アクセント 2 2" xfId="31" xr:uid="{00000000-0005-0000-0000-00001E000000}"/>
    <cellStyle name="20% - アクセント 2 2 10" xfId="32" xr:uid="{00000000-0005-0000-0000-00001F000000}"/>
    <cellStyle name="20% - アクセント 2 2 11" xfId="33" xr:uid="{00000000-0005-0000-0000-000020000000}"/>
    <cellStyle name="20% - アクセント 2 2 12" xfId="34" xr:uid="{00000000-0005-0000-0000-000021000000}"/>
    <cellStyle name="20% - アクセント 2 2 13" xfId="35" xr:uid="{00000000-0005-0000-0000-000022000000}"/>
    <cellStyle name="20% - アクセント 2 2 14" xfId="1185" xr:uid="{00000000-0005-0000-0000-000023000000}"/>
    <cellStyle name="20% - アクセント 2 2 2" xfId="36" xr:uid="{00000000-0005-0000-0000-000024000000}"/>
    <cellStyle name="20% - アクセント 2 2 3" xfId="37" xr:uid="{00000000-0005-0000-0000-000025000000}"/>
    <cellStyle name="20% - アクセント 2 2 4" xfId="38" xr:uid="{00000000-0005-0000-0000-000026000000}"/>
    <cellStyle name="20% - アクセント 2 2 5" xfId="39" xr:uid="{00000000-0005-0000-0000-000027000000}"/>
    <cellStyle name="20% - アクセント 2 2 6" xfId="40" xr:uid="{00000000-0005-0000-0000-000028000000}"/>
    <cellStyle name="20% - アクセント 2 2 7" xfId="41" xr:uid="{00000000-0005-0000-0000-000029000000}"/>
    <cellStyle name="20% - アクセント 2 2 8" xfId="42" xr:uid="{00000000-0005-0000-0000-00002A000000}"/>
    <cellStyle name="20% - アクセント 2 2 9" xfId="43" xr:uid="{00000000-0005-0000-0000-00002B000000}"/>
    <cellStyle name="20% - アクセント 2 3" xfId="44" xr:uid="{00000000-0005-0000-0000-00002C000000}"/>
    <cellStyle name="20% - アクセント 2 3 10" xfId="45" xr:uid="{00000000-0005-0000-0000-00002D000000}"/>
    <cellStyle name="20% - アクセント 2 3 11" xfId="46" xr:uid="{00000000-0005-0000-0000-00002E000000}"/>
    <cellStyle name="20% - アクセント 2 3 12" xfId="47" xr:uid="{00000000-0005-0000-0000-00002F000000}"/>
    <cellStyle name="20% - アクセント 2 3 13" xfId="48" xr:uid="{00000000-0005-0000-0000-000030000000}"/>
    <cellStyle name="20% - アクセント 2 3 14" xfId="1189" xr:uid="{00000000-0005-0000-0000-000031000000}"/>
    <cellStyle name="20% - アクセント 2 3 2" xfId="49" xr:uid="{00000000-0005-0000-0000-000032000000}"/>
    <cellStyle name="20% - アクセント 2 3 3" xfId="50" xr:uid="{00000000-0005-0000-0000-000033000000}"/>
    <cellStyle name="20% - アクセント 2 3 4" xfId="51" xr:uid="{00000000-0005-0000-0000-000034000000}"/>
    <cellStyle name="20% - アクセント 2 3 5" xfId="52" xr:uid="{00000000-0005-0000-0000-000035000000}"/>
    <cellStyle name="20% - アクセント 2 3 6" xfId="53" xr:uid="{00000000-0005-0000-0000-000036000000}"/>
    <cellStyle name="20% - アクセント 2 3 7" xfId="54" xr:uid="{00000000-0005-0000-0000-000037000000}"/>
    <cellStyle name="20% - アクセント 2 3 8" xfId="55" xr:uid="{00000000-0005-0000-0000-000038000000}"/>
    <cellStyle name="20% - アクセント 2 3 9" xfId="56" xr:uid="{00000000-0005-0000-0000-000039000000}"/>
    <cellStyle name="20% - アクセント 3 2" xfId="57" xr:uid="{00000000-0005-0000-0000-00003A000000}"/>
    <cellStyle name="20% - アクセント 3 2 10" xfId="58" xr:uid="{00000000-0005-0000-0000-00003B000000}"/>
    <cellStyle name="20% - アクセント 3 2 11" xfId="59" xr:uid="{00000000-0005-0000-0000-00003C000000}"/>
    <cellStyle name="20% - アクセント 3 2 12" xfId="60" xr:uid="{00000000-0005-0000-0000-00003D000000}"/>
    <cellStyle name="20% - アクセント 3 2 13" xfId="61" xr:uid="{00000000-0005-0000-0000-00003E000000}"/>
    <cellStyle name="20% - アクセント 3 2 2" xfId="62" xr:uid="{00000000-0005-0000-0000-00003F000000}"/>
    <cellStyle name="20% - アクセント 3 2 3" xfId="63" xr:uid="{00000000-0005-0000-0000-000040000000}"/>
    <cellStyle name="20% - アクセント 3 2 4" xfId="64" xr:uid="{00000000-0005-0000-0000-000041000000}"/>
    <cellStyle name="20% - アクセント 3 2 5" xfId="65" xr:uid="{00000000-0005-0000-0000-000042000000}"/>
    <cellStyle name="20% - アクセント 3 2 6" xfId="66" xr:uid="{00000000-0005-0000-0000-000043000000}"/>
    <cellStyle name="20% - アクセント 3 2 7" xfId="67" xr:uid="{00000000-0005-0000-0000-000044000000}"/>
    <cellStyle name="20% - アクセント 3 2 8" xfId="68" xr:uid="{00000000-0005-0000-0000-000045000000}"/>
    <cellStyle name="20% - アクセント 3 2 9" xfId="69" xr:uid="{00000000-0005-0000-0000-000046000000}"/>
    <cellStyle name="20% - アクセント 3 3" xfId="70" xr:uid="{00000000-0005-0000-0000-000047000000}"/>
    <cellStyle name="20% - アクセント 3 3 10" xfId="71" xr:uid="{00000000-0005-0000-0000-000048000000}"/>
    <cellStyle name="20% - アクセント 3 3 11" xfId="72" xr:uid="{00000000-0005-0000-0000-000049000000}"/>
    <cellStyle name="20% - アクセント 3 3 12" xfId="73" xr:uid="{00000000-0005-0000-0000-00004A000000}"/>
    <cellStyle name="20% - アクセント 3 3 13" xfId="74" xr:uid="{00000000-0005-0000-0000-00004B000000}"/>
    <cellStyle name="20% - アクセント 3 3 2" xfId="75" xr:uid="{00000000-0005-0000-0000-00004C000000}"/>
    <cellStyle name="20% - アクセント 3 3 3" xfId="76" xr:uid="{00000000-0005-0000-0000-00004D000000}"/>
    <cellStyle name="20% - アクセント 3 3 4" xfId="77" xr:uid="{00000000-0005-0000-0000-00004E000000}"/>
    <cellStyle name="20% - アクセント 3 3 5" xfId="78" xr:uid="{00000000-0005-0000-0000-00004F000000}"/>
    <cellStyle name="20% - アクセント 3 3 6" xfId="79" xr:uid="{00000000-0005-0000-0000-000050000000}"/>
    <cellStyle name="20% - アクセント 3 3 7" xfId="80" xr:uid="{00000000-0005-0000-0000-000051000000}"/>
    <cellStyle name="20% - アクセント 3 3 8" xfId="81" xr:uid="{00000000-0005-0000-0000-000052000000}"/>
    <cellStyle name="20% - アクセント 3 3 9" xfId="82" xr:uid="{00000000-0005-0000-0000-000053000000}"/>
    <cellStyle name="20% - アクセント 4 2" xfId="83" xr:uid="{00000000-0005-0000-0000-000054000000}"/>
    <cellStyle name="20% - アクセント 4 2 10" xfId="84" xr:uid="{00000000-0005-0000-0000-000055000000}"/>
    <cellStyle name="20% - アクセント 4 2 11" xfId="85" xr:uid="{00000000-0005-0000-0000-000056000000}"/>
    <cellStyle name="20% - アクセント 4 2 12" xfId="86" xr:uid="{00000000-0005-0000-0000-000057000000}"/>
    <cellStyle name="20% - アクセント 4 2 13" xfId="87" xr:uid="{00000000-0005-0000-0000-000058000000}"/>
    <cellStyle name="20% - アクセント 4 2 14" xfId="1187" xr:uid="{00000000-0005-0000-0000-000059000000}"/>
    <cellStyle name="20% - アクセント 4 2 2" xfId="88" xr:uid="{00000000-0005-0000-0000-00005A000000}"/>
    <cellStyle name="20% - アクセント 4 2 3" xfId="89" xr:uid="{00000000-0005-0000-0000-00005B000000}"/>
    <cellStyle name="20% - アクセント 4 2 4" xfId="90" xr:uid="{00000000-0005-0000-0000-00005C000000}"/>
    <cellStyle name="20% - アクセント 4 2 5" xfId="91" xr:uid="{00000000-0005-0000-0000-00005D000000}"/>
    <cellStyle name="20% - アクセント 4 2 6" xfId="92" xr:uid="{00000000-0005-0000-0000-00005E000000}"/>
    <cellStyle name="20% - アクセント 4 2 7" xfId="93" xr:uid="{00000000-0005-0000-0000-00005F000000}"/>
    <cellStyle name="20% - アクセント 4 2 8" xfId="94" xr:uid="{00000000-0005-0000-0000-000060000000}"/>
    <cellStyle name="20% - アクセント 4 2 9" xfId="95" xr:uid="{00000000-0005-0000-0000-000061000000}"/>
    <cellStyle name="20% - アクセント 4 3" xfId="96" xr:uid="{00000000-0005-0000-0000-000062000000}"/>
    <cellStyle name="20% - アクセント 4 3 10" xfId="97" xr:uid="{00000000-0005-0000-0000-000063000000}"/>
    <cellStyle name="20% - アクセント 4 3 11" xfId="98" xr:uid="{00000000-0005-0000-0000-000064000000}"/>
    <cellStyle name="20% - アクセント 4 3 12" xfId="99" xr:uid="{00000000-0005-0000-0000-000065000000}"/>
    <cellStyle name="20% - アクセント 4 3 13" xfId="100" xr:uid="{00000000-0005-0000-0000-000066000000}"/>
    <cellStyle name="20% - アクセント 4 3 2" xfId="101" xr:uid="{00000000-0005-0000-0000-000067000000}"/>
    <cellStyle name="20% - アクセント 4 3 3" xfId="102" xr:uid="{00000000-0005-0000-0000-000068000000}"/>
    <cellStyle name="20% - アクセント 4 3 4" xfId="103" xr:uid="{00000000-0005-0000-0000-000069000000}"/>
    <cellStyle name="20% - アクセント 4 3 5" xfId="104" xr:uid="{00000000-0005-0000-0000-00006A000000}"/>
    <cellStyle name="20% - アクセント 4 3 6" xfId="105" xr:uid="{00000000-0005-0000-0000-00006B000000}"/>
    <cellStyle name="20% - アクセント 4 3 7" xfId="106" xr:uid="{00000000-0005-0000-0000-00006C000000}"/>
    <cellStyle name="20% - アクセント 4 3 8" xfId="107" xr:uid="{00000000-0005-0000-0000-00006D000000}"/>
    <cellStyle name="20% - アクセント 4 3 9" xfId="108" xr:uid="{00000000-0005-0000-0000-00006E000000}"/>
    <cellStyle name="20% - アクセント 5 2" xfId="109" xr:uid="{00000000-0005-0000-0000-00006F000000}"/>
    <cellStyle name="20% - アクセント 5 2 10" xfId="110" xr:uid="{00000000-0005-0000-0000-000070000000}"/>
    <cellStyle name="20% - アクセント 5 2 11" xfId="111" xr:uid="{00000000-0005-0000-0000-000071000000}"/>
    <cellStyle name="20% - アクセント 5 2 12" xfId="112" xr:uid="{00000000-0005-0000-0000-000072000000}"/>
    <cellStyle name="20% - アクセント 5 2 13" xfId="113" xr:uid="{00000000-0005-0000-0000-000073000000}"/>
    <cellStyle name="20% - アクセント 5 2 2" xfId="114" xr:uid="{00000000-0005-0000-0000-000074000000}"/>
    <cellStyle name="20% - アクセント 5 2 3" xfId="115" xr:uid="{00000000-0005-0000-0000-000075000000}"/>
    <cellStyle name="20% - アクセント 5 2 4" xfId="116" xr:uid="{00000000-0005-0000-0000-000076000000}"/>
    <cellStyle name="20% - アクセント 5 2 5" xfId="117" xr:uid="{00000000-0005-0000-0000-000077000000}"/>
    <cellStyle name="20% - アクセント 5 2 6" xfId="118" xr:uid="{00000000-0005-0000-0000-000078000000}"/>
    <cellStyle name="20% - アクセント 5 2 7" xfId="119" xr:uid="{00000000-0005-0000-0000-000079000000}"/>
    <cellStyle name="20% - アクセント 5 2 8" xfId="120" xr:uid="{00000000-0005-0000-0000-00007A000000}"/>
    <cellStyle name="20% - アクセント 5 2 9" xfId="121" xr:uid="{00000000-0005-0000-0000-00007B000000}"/>
    <cellStyle name="20% - アクセント 5 3" xfId="122" xr:uid="{00000000-0005-0000-0000-00007C000000}"/>
    <cellStyle name="20% - アクセント 5 3 10" xfId="123" xr:uid="{00000000-0005-0000-0000-00007D000000}"/>
    <cellStyle name="20% - アクセント 5 3 11" xfId="124" xr:uid="{00000000-0005-0000-0000-00007E000000}"/>
    <cellStyle name="20% - アクセント 5 3 12" xfId="125" xr:uid="{00000000-0005-0000-0000-00007F000000}"/>
    <cellStyle name="20% - アクセント 5 3 13" xfId="126" xr:uid="{00000000-0005-0000-0000-000080000000}"/>
    <cellStyle name="20% - アクセント 5 3 2" xfId="127" xr:uid="{00000000-0005-0000-0000-000081000000}"/>
    <cellStyle name="20% - アクセント 5 3 3" xfId="128" xr:uid="{00000000-0005-0000-0000-000082000000}"/>
    <cellStyle name="20% - アクセント 5 3 4" xfId="129" xr:uid="{00000000-0005-0000-0000-000083000000}"/>
    <cellStyle name="20% - アクセント 5 3 5" xfId="130" xr:uid="{00000000-0005-0000-0000-000084000000}"/>
    <cellStyle name="20% - アクセント 5 3 6" xfId="131" xr:uid="{00000000-0005-0000-0000-000085000000}"/>
    <cellStyle name="20% - アクセント 5 3 7" xfId="132" xr:uid="{00000000-0005-0000-0000-000086000000}"/>
    <cellStyle name="20% - アクセント 5 3 8" xfId="133" xr:uid="{00000000-0005-0000-0000-000087000000}"/>
    <cellStyle name="20% - アクセント 5 3 9" xfId="134" xr:uid="{00000000-0005-0000-0000-000088000000}"/>
    <cellStyle name="20% - アクセント 6 2" xfId="135" xr:uid="{00000000-0005-0000-0000-000089000000}"/>
    <cellStyle name="20% - アクセント 6 2 10" xfId="136" xr:uid="{00000000-0005-0000-0000-00008A000000}"/>
    <cellStyle name="20% - アクセント 6 2 11" xfId="137" xr:uid="{00000000-0005-0000-0000-00008B000000}"/>
    <cellStyle name="20% - アクセント 6 2 12" xfId="138" xr:uid="{00000000-0005-0000-0000-00008C000000}"/>
    <cellStyle name="20% - アクセント 6 2 13" xfId="139" xr:uid="{00000000-0005-0000-0000-00008D000000}"/>
    <cellStyle name="20% - アクセント 6 2 14" xfId="1188" xr:uid="{00000000-0005-0000-0000-00008E000000}"/>
    <cellStyle name="20% - アクセント 6 2 2" xfId="140" xr:uid="{00000000-0005-0000-0000-00008F000000}"/>
    <cellStyle name="20% - アクセント 6 2 3" xfId="141" xr:uid="{00000000-0005-0000-0000-000090000000}"/>
    <cellStyle name="20% - アクセント 6 2 4" xfId="142" xr:uid="{00000000-0005-0000-0000-000091000000}"/>
    <cellStyle name="20% - アクセント 6 2 5" xfId="143" xr:uid="{00000000-0005-0000-0000-000092000000}"/>
    <cellStyle name="20% - アクセント 6 2 6" xfId="144" xr:uid="{00000000-0005-0000-0000-000093000000}"/>
    <cellStyle name="20% - アクセント 6 2 7" xfId="145" xr:uid="{00000000-0005-0000-0000-000094000000}"/>
    <cellStyle name="20% - アクセント 6 2 8" xfId="146" xr:uid="{00000000-0005-0000-0000-000095000000}"/>
    <cellStyle name="20% - アクセント 6 2 9" xfId="147" xr:uid="{00000000-0005-0000-0000-000096000000}"/>
    <cellStyle name="20% - アクセント 6 3" xfId="148" xr:uid="{00000000-0005-0000-0000-000097000000}"/>
    <cellStyle name="20% - アクセント 6 3 10" xfId="149" xr:uid="{00000000-0005-0000-0000-000098000000}"/>
    <cellStyle name="20% - アクセント 6 3 11" xfId="150" xr:uid="{00000000-0005-0000-0000-000099000000}"/>
    <cellStyle name="20% - アクセント 6 3 12" xfId="151" xr:uid="{00000000-0005-0000-0000-00009A000000}"/>
    <cellStyle name="20% - アクセント 6 3 13" xfId="152" xr:uid="{00000000-0005-0000-0000-00009B000000}"/>
    <cellStyle name="20% - アクセント 6 3 2" xfId="153" xr:uid="{00000000-0005-0000-0000-00009C000000}"/>
    <cellStyle name="20% - アクセント 6 3 3" xfId="154" xr:uid="{00000000-0005-0000-0000-00009D000000}"/>
    <cellStyle name="20% - アクセント 6 3 4" xfId="155" xr:uid="{00000000-0005-0000-0000-00009E000000}"/>
    <cellStyle name="20% - アクセント 6 3 5" xfId="156" xr:uid="{00000000-0005-0000-0000-00009F000000}"/>
    <cellStyle name="20% - アクセント 6 3 6" xfId="157" xr:uid="{00000000-0005-0000-0000-0000A0000000}"/>
    <cellStyle name="20% - アクセント 6 3 7" xfId="158" xr:uid="{00000000-0005-0000-0000-0000A1000000}"/>
    <cellStyle name="20% - アクセント 6 3 8" xfId="159" xr:uid="{00000000-0005-0000-0000-0000A2000000}"/>
    <cellStyle name="20% - アクセント 6 3 9" xfId="160" xr:uid="{00000000-0005-0000-0000-0000A3000000}"/>
    <cellStyle name="40% - アクセント 1 2" xfId="161" xr:uid="{00000000-0005-0000-0000-0000A4000000}"/>
    <cellStyle name="40% - アクセント 1 2 10" xfId="162" xr:uid="{00000000-0005-0000-0000-0000A5000000}"/>
    <cellStyle name="40% - アクセント 1 2 11" xfId="163" xr:uid="{00000000-0005-0000-0000-0000A6000000}"/>
    <cellStyle name="40% - アクセント 1 2 12" xfId="164" xr:uid="{00000000-0005-0000-0000-0000A7000000}"/>
    <cellStyle name="40% - アクセント 1 2 13" xfId="165" xr:uid="{00000000-0005-0000-0000-0000A8000000}"/>
    <cellStyle name="40% - アクセント 1 2 2" xfId="166" xr:uid="{00000000-0005-0000-0000-0000A9000000}"/>
    <cellStyle name="40% - アクセント 1 2 3" xfId="167" xr:uid="{00000000-0005-0000-0000-0000AA000000}"/>
    <cellStyle name="40% - アクセント 1 2 4" xfId="168" xr:uid="{00000000-0005-0000-0000-0000AB000000}"/>
    <cellStyle name="40% - アクセント 1 2 5" xfId="169" xr:uid="{00000000-0005-0000-0000-0000AC000000}"/>
    <cellStyle name="40% - アクセント 1 2 6" xfId="170" xr:uid="{00000000-0005-0000-0000-0000AD000000}"/>
    <cellStyle name="40% - アクセント 1 2 7" xfId="171" xr:uid="{00000000-0005-0000-0000-0000AE000000}"/>
    <cellStyle name="40% - アクセント 1 2 8" xfId="172" xr:uid="{00000000-0005-0000-0000-0000AF000000}"/>
    <cellStyle name="40% - アクセント 1 2 9" xfId="173" xr:uid="{00000000-0005-0000-0000-0000B0000000}"/>
    <cellStyle name="40% - アクセント 1 3" xfId="174" xr:uid="{00000000-0005-0000-0000-0000B1000000}"/>
    <cellStyle name="40% - アクセント 1 3 10" xfId="175" xr:uid="{00000000-0005-0000-0000-0000B2000000}"/>
    <cellStyle name="40% - アクセント 1 3 11" xfId="176" xr:uid="{00000000-0005-0000-0000-0000B3000000}"/>
    <cellStyle name="40% - アクセント 1 3 12" xfId="177" xr:uid="{00000000-0005-0000-0000-0000B4000000}"/>
    <cellStyle name="40% - アクセント 1 3 13" xfId="178" xr:uid="{00000000-0005-0000-0000-0000B5000000}"/>
    <cellStyle name="40% - アクセント 1 3 2" xfId="179" xr:uid="{00000000-0005-0000-0000-0000B6000000}"/>
    <cellStyle name="40% - アクセント 1 3 3" xfId="180" xr:uid="{00000000-0005-0000-0000-0000B7000000}"/>
    <cellStyle name="40% - アクセント 1 3 4" xfId="181" xr:uid="{00000000-0005-0000-0000-0000B8000000}"/>
    <cellStyle name="40% - アクセント 1 3 5" xfId="182" xr:uid="{00000000-0005-0000-0000-0000B9000000}"/>
    <cellStyle name="40% - アクセント 1 3 6" xfId="183" xr:uid="{00000000-0005-0000-0000-0000BA000000}"/>
    <cellStyle name="40% - アクセント 1 3 7" xfId="184" xr:uid="{00000000-0005-0000-0000-0000BB000000}"/>
    <cellStyle name="40% - アクセント 1 3 8" xfId="185" xr:uid="{00000000-0005-0000-0000-0000BC000000}"/>
    <cellStyle name="40% - アクセント 1 3 9" xfId="186" xr:uid="{00000000-0005-0000-0000-0000BD000000}"/>
    <cellStyle name="40% - アクセント 2 2" xfId="187" xr:uid="{00000000-0005-0000-0000-0000BE000000}"/>
    <cellStyle name="40% - アクセント 2 2 10" xfId="188" xr:uid="{00000000-0005-0000-0000-0000BF000000}"/>
    <cellStyle name="40% - アクセント 2 2 11" xfId="189" xr:uid="{00000000-0005-0000-0000-0000C0000000}"/>
    <cellStyle name="40% - アクセント 2 2 12" xfId="190" xr:uid="{00000000-0005-0000-0000-0000C1000000}"/>
    <cellStyle name="40% - アクセント 2 2 13" xfId="191" xr:uid="{00000000-0005-0000-0000-0000C2000000}"/>
    <cellStyle name="40% - アクセント 2 2 2" xfId="192" xr:uid="{00000000-0005-0000-0000-0000C3000000}"/>
    <cellStyle name="40% - アクセント 2 2 3" xfId="193" xr:uid="{00000000-0005-0000-0000-0000C4000000}"/>
    <cellStyle name="40% - アクセント 2 2 4" xfId="194" xr:uid="{00000000-0005-0000-0000-0000C5000000}"/>
    <cellStyle name="40% - アクセント 2 2 5" xfId="195" xr:uid="{00000000-0005-0000-0000-0000C6000000}"/>
    <cellStyle name="40% - アクセント 2 2 6" xfId="196" xr:uid="{00000000-0005-0000-0000-0000C7000000}"/>
    <cellStyle name="40% - アクセント 2 2 7" xfId="197" xr:uid="{00000000-0005-0000-0000-0000C8000000}"/>
    <cellStyle name="40% - アクセント 2 2 8" xfId="198" xr:uid="{00000000-0005-0000-0000-0000C9000000}"/>
    <cellStyle name="40% - アクセント 2 2 9" xfId="199" xr:uid="{00000000-0005-0000-0000-0000CA000000}"/>
    <cellStyle name="40% - アクセント 2 3" xfId="200" xr:uid="{00000000-0005-0000-0000-0000CB000000}"/>
    <cellStyle name="40% - アクセント 2 3 10" xfId="201" xr:uid="{00000000-0005-0000-0000-0000CC000000}"/>
    <cellStyle name="40% - アクセント 2 3 11" xfId="202" xr:uid="{00000000-0005-0000-0000-0000CD000000}"/>
    <cellStyle name="40% - アクセント 2 3 12" xfId="203" xr:uid="{00000000-0005-0000-0000-0000CE000000}"/>
    <cellStyle name="40% - アクセント 2 3 13" xfId="204" xr:uid="{00000000-0005-0000-0000-0000CF000000}"/>
    <cellStyle name="40% - アクセント 2 3 2" xfId="205" xr:uid="{00000000-0005-0000-0000-0000D0000000}"/>
    <cellStyle name="40% - アクセント 2 3 3" xfId="206" xr:uid="{00000000-0005-0000-0000-0000D1000000}"/>
    <cellStyle name="40% - アクセント 2 3 4" xfId="207" xr:uid="{00000000-0005-0000-0000-0000D2000000}"/>
    <cellStyle name="40% - アクセント 2 3 5" xfId="208" xr:uid="{00000000-0005-0000-0000-0000D3000000}"/>
    <cellStyle name="40% - アクセント 2 3 6" xfId="209" xr:uid="{00000000-0005-0000-0000-0000D4000000}"/>
    <cellStyle name="40% - アクセント 2 3 7" xfId="210" xr:uid="{00000000-0005-0000-0000-0000D5000000}"/>
    <cellStyle name="40% - アクセント 2 3 8" xfId="211" xr:uid="{00000000-0005-0000-0000-0000D6000000}"/>
    <cellStyle name="40% - アクセント 2 3 9" xfId="212" xr:uid="{00000000-0005-0000-0000-0000D7000000}"/>
    <cellStyle name="40% - アクセント 3 2" xfId="213" xr:uid="{00000000-0005-0000-0000-0000D8000000}"/>
    <cellStyle name="40% - アクセント 3 2 10" xfId="214" xr:uid="{00000000-0005-0000-0000-0000D9000000}"/>
    <cellStyle name="40% - アクセント 3 2 11" xfId="215" xr:uid="{00000000-0005-0000-0000-0000DA000000}"/>
    <cellStyle name="40% - アクセント 3 2 12" xfId="216" xr:uid="{00000000-0005-0000-0000-0000DB000000}"/>
    <cellStyle name="40% - アクセント 3 2 13" xfId="217" xr:uid="{00000000-0005-0000-0000-0000DC000000}"/>
    <cellStyle name="40% - アクセント 3 2 2" xfId="218" xr:uid="{00000000-0005-0000-0000-0000DD000000}"/>
    <cellStyle name="40% - アクセント 3 2 3" xfId="219" xr:uid="{00000000-0005-0000-0000-0000DE000000}"/>
    <cellStyle name="40% - アクセント 3 2 4" xfId="220" xr:uid="{00000000-0005-0000-0000-0000DF000000}"/>
    <cellStyle name="40% - アクセント 3 2 5" xfId="221" xr:uid="{00000000-0005-0000-0000-0000E0000000}"/>
    <cellStyle name="40% - アクセント 3 2 6" xfId="222" xr:uid="{00000000-0005-0000-0000-0000E1000000}"/>
    <cellStyle name="40% - アクセント 3 2 7" xfId="223" xr:uid="{00000000-0005-0000-0000-0000E2000000}"/>
    <cellStyle name="40% - アクセント 3 2 8" xfId="224" xr:uid="{00000000-0005-0000-0000-0000E3000000}"/>
    <cellStyle name="40% - アクセント 3 2 9" xfId="225" xr:uid="{00000000-0005-0000-0000-0000E4000000}"/>
    <cellStyle name="40% - アクセント 3 3" xfId="226" xr:uid="{00000000-0005-0000-0000-0000E5000000}"/>
    <cellStyle name="40% - アクセント 3 3 10" xfId="227" xr:uid="{00000000-0005-0000-0000-0000E6000000}"/>
    <cellStyle name="40% - アクセント 3 3 11" xfId="228" xr:uid="{00000000-0005-0000-0000-0000E7000000}"/>
    <cellStyle name="40% - アクセント 3 3 12" xfId="229" xr:uid="{00000000-0005-0000-0000-0000E8000000}"/>
    <cellStyle name="40% - アクセント 3 3 13" xfId="230" xr:uid="{00000000-0005-0000-0000-0000E9000000}"/>
    <cellStyle name="40% - アクセント 3 3 2" xfId="231" xr:uid="{00000000-0005-0000-0000-0000EA000000}"/>
    <cellStyle name="40% - アクセント 3 3 3" xfId="232" xr:uid="{00000000-0005-0000-0000-0000EB000000}"/>
    <cellStyle name="40% - アクセント 3 3 4" xfId="233" xr:uid="{00000000-0005-0000-0000-0000EC000000}"/>
    <cellStyle name="40% - アクセント 3 3 5" xfId="234" xr:uid="{00000000-0005-0000-0000-0000ED000000}"/>
    <cellStyle name="40% - アクセント 3 3 6" xfId="235" xr:uid="{00000000-0005-0000-0000-0000EE000000}"/>
    <cellStyle name="40% - アクセント 3 3 7" xfId="236" xr:uid="{00000000-0005-0000-0000-0000EF000000}"/>
    <cellStyle name="40% - アクセント 3 3 8" xfId="237" xr:uid="{00000000-0005-0000-0000-0000F0000000}"/>
    <cellStyle name="40% - アクセント 3 3 9" xfId="238" xr:uid="{00000000-0005-0000-0000-0000F1000000}"/>
    <cellStyle name="40% - アクセント 4 2" xfId="239" xr:uid="{00000000-0005-0000-0000-0000F2000000}"/>
    <cellStyle name="40% - アクセント 4 2 10" xfId="240" xr:uid="{00000000-0005-0000-0000-0000F3000000}"/>
    <cellStyle name="40% - アクセント 4 2 11" xfId="241" xr:uid="{00000000-0005-0000-0000-0000F4000000}"/>
    <cellStyle name="40% - アクセント 4 2 12" xfId="242" xr:uid="{00000000-0005-0000-0000-0000F5000000}"/>
    <cellStyle name="40% - アクセント 4 2 13" xfId="243" xr:uid="{00000000-0005-0000-0000-0000F6000000}"/>
    <cellStyle name="40% - アクセント 4 2 2" xfId="244" xr:uid="{00000000-0005-0000-0000-0000F7000000}"/>
    <cellStyle name="40% - アクセント 4 2 3" xfId="245" xr:uid="{00000000-0005-0000-0000-0000F8000000}"/>
    <cellStyle name="40% - アクセント 4 2 4" xfId="246" xr:uid="{00000000-0005-0000-0000-0000F9000000}"/>
    <cellStyle name="40% - アクセント 4 2 5" xfId="247" xr:uid="{00000000-0005-0000-0000-0000FA000000}"/>
    <cellStyle name="40% - アクセント 4 2 6" xfId="248" xr:uid="{00000000-0005-0000-0000-0000FB000000}"/>
    <cellStyle name="40% - アクセント 4 2 7" xfId="249" xr:uid="{00000000-0005-0000-0000-0000FC000000}"/>
    <cellStyle name="40% - アクセント 4 2 8" xfId="250" xr:uid="{00000000-0005-0000-0000-0000FD000000}"/>
    <cellStyle name="40% - アクセント 4 2 9" xfId="251" xr:uid="{00000000-0005-0000-0000-0000FE000000}"/>
    <cellStyle name="40% - アクセント 4 3" xfId="252" xr:uid="{00000000-0005-0000-0000-0000FF000000}"/>
    <cellStyle name="40% - アクセント 4 3 10" xfId="253" xr:uid="{00000000-0005-0000-0000-000000010000}"/>
    <cellStyle name="40% - アクセント 4 3 11" xfId="254" xr:uid="{00000000-0005-0000-0000-000001010000}"/>
    <cellStyle name="40% - アクセント 4 3 12" xfId="255" xr:uid="{00000000-0005-0000-0000-000002010000}"/>
    <cellStyle name="40% - アクセント 4 3 13" xfId="256" xr:uid="{00000000-0005-0000-0000-000003010000}"/>
    <cellStyle name="40% - アクセント 4 3 2" xfId="257" xr:uid="{00000000-0005-0000-0000-000004010000}"/>
    <cellStyle name="40% - アクセント 4 3 3" xfId="258" xr:uid="{00000000-0005-0000-0000-000005010000}"/>
    <cellStyle name="40% - アクセント 4 3 4" xfId="259" xr:uid="{00000000-0005-0000-0000-000006010000}"/>
    <cellStyle name="40% - アクセント 4 3 5" xfId="260" xr:uid="{00000000-0005-0000-0000-000007010000}"/>
    <cellStyle name="40% - アクセント 4 3 6" xfId="261" xr:uid="{00000000-0005-0000-0000-000008010000}"/>
    <cellStyle name="40% - アクセント 4 3 7" xfId="262" xr:uid="{00000000-0005-0000-0000-000009010000}"/>
    <cellStyle name="40% - アクセント 4 3 8" xfId="263" xr:uid="{00000000-0005-0000-0000-00000A010000}"/>
    <cellStyle name="40% - アクセント 4 3 9" xfId="264" xr:uid="{00000000-0005-0000-0000-00000B010000}"/>
    <cellStyle name="40% - アクセント 5 2" xfId="265" xr:uid="{00000000-0005-0000-0000-00000C010000}"/>
    <cellStyle name="40% - アクセント 5 2 10" xfId="266" xr:uid="{00000000-0005-0000-0000-00000D010000}"/>
    <cellStyle name="40% - アクセント 5 2 11" xfId="267" xr:uid="{00000000-0005-0000-0000-00000E010000}"/>
    <cellStyle name="40% - アクセント 5 2 12" xfId="268" xr:uid="{00000000-0005-0000-0000-00000F010000}"/>
    <cellStyle name="40% - アクセント 5 2 13" xfId="269" xr:uid="{00000000-0005-0000-0000-000010010000}"/>
    <cellStyle name="40% - アクセント 5 2 2" xfId="270" xr:uid="{00000000-0005-0000-0000-000011010000}"/>
    <cellStyle name="40% - アクセント 5 2 3" xfId="271" xr:uid="{00000000-0005-0000-0000-000012010000}"/>
    <cellStyle name="40% - アクセント 5 2 4" xfId="272" xr:uid="{00000000-0005-0000-0000-000013010000}"/>
    <cellStyle name="40% - アクセント 5 2 5" xfId="273" xr:uid="{00000000-0005-0000-0000-000014010000}"/>
    <cellStyle name="40% - アクセント 5 2 6" xfId="274" xr:uid="{00000000-0005-0000-0000-000015010000}"/>
    <cellStyle name="40% - アクセント 5 2 7" xfId="275" xr:uid="{00000000-0005-0000-0000-000016010000}"/>
    <cellStyle name="40% - アクセント 5 2 8" xfId="276" xr:uid="{00000000-0005-0000-0000-000017010000}"/>
    <cellStyle name="40% - アクセント 5 2 9" xfId="277" xr:uid="{00000000-0005-0000-0000-000018010000}"/>
    <cellStyle name="40% - アクセント 5 3" xfId="278" xr:uid="{00000000-0005-0000-0000-000019010000}"/>
    <cellStyle name="40% - アクセント 5 3 10" xfId="279" xr:uid="{00000000-0005-0000-0000-00001A010000}"/>
    <cellStyle name="40% - アクセント 5 3 11" xfId="280" xr:uid="{00000000-0005-0000-0000-00001B010000}"/>
    <cellStyle name="40% - アクセント 5 3 12" xfId="281" xr:uid="{00000000-0005-0000-0000-00001C010000}"/>
    <cellStyle name="40% - アクセント 5 3 13" xfId="282" xr:uid="{00000000-0005-0000-0000-00001D010000}"/>
    <cellStyle name="40% - アクセント 5 3 2" xfId="283" xr:uid="{00000000-0005-0000-0000-00001E010000}"/>
    <cellStyle name="40% - アクセント 5 3 3" xfId="284" xr:uid="{00000000-0005-0000-0000-00001F010000}"/>
    <cellStyle name="40% - アクセント 5 3 4" xfId="285" xr:uid="{00000000-0005-0000-0000-000020010000}"/>
    <cellStyle name="40% - アクセント 5 3 5" xfId="286" xr:uid="{00000000-0005-0000-0000-000021010000}"/>
    <cellStyle name="40% - アクセント 5 3 6" xfId="287" xr:uid="{00000000-0005-0000-0000-000022010000}"/>
    <cellStyle name="40% - アクセント 5 3 7" xfId="288" xr:uid="{00000000-0005-0000-0000-000023010000}"/>
    <cellStyle name="40% - アクセント 5 3 8" xfId="289" xr:uid="{00000000-0005-0000-0000-000024010000}"/>
    <cellStyle name="40% - アクセント 5 3 9" xfId="290" xr:uid="{00000000-0005-0000-0000-000025010000}"/>
    <cellStyle name="40% - アクセント 6 2" xfId="291" xr:uid="{00000000-0005-0000-0000-000026010000}"/>
    <cellStyle name="40% - アクセント 6 2 10" xfId="292" xr:uid="{00000000-0005-0000-0000-000027010000}"/>
    <cellStyle name="40% - アクセント 6 2 11" xfId="293" xr:uid="{00000000-0005-0000-0000-000028010000}"/>
    <cellStyle name="40% - アクセント 6 2 12" xfId="294" xr:uid="{00000000-0005-0000-0000-000029010000}"/>
    <cellStyle name="40% - アクセント 6 2 13" xfId="295" xr:uid="{00000000-0005-0000-0000-00002A010000}"/>
    <cellStyle name="40% - アクセント 6 2 2" xfId="296" xr:uid="{00000000-0005-0000-0000-00002B010000}"/>
    <cellStyle name="40% - アクセント 6 2 3" xfId="297" xr:uid="{00000000-0005-0000-0000-00002C010000}"/>
    <cellStyle name="40% - アクセント 6 2 4" xfId="298" xr:uid="{00000000-0005-0000-0000-00002D010000}"/>
    <cellStyle name="40% - アクセント 6 2 5" xfId="299" xr:uid="{00000000-0005-0000-0000-00002E010000}"/>
    <cellStyle name="40% - アクセント 6 2 6" xfId="300" xr:uid="{00000000-0005-0000-0000-00002F010000}"/>
    <cellStyle name="40% - アクセント 6 2 7" xfId="301" xr:uid="{00000000-0005-0000-0000-000030010000}"/>
    <cellStyle name="40% - アクセント 6 2 8" xfId="302" xr:uid="{00000000-0005-0000-0000-000031010000}"/>
    <cellStyle name="40% - アクセント 6 2 9" xfId="303" xr:uid="{00000000-0005-0000-0000-000032010000}"/>
    <cellStyle name="40% - アクセント 6 3" xfId="304" xr:uid="{00000000-0005-0000-0000-000033010000}"/>
    <cellStyle name="40% - アクセント 6 3 10" xfId="305" xr:uid="{00000000-0005-0000-0000-000034010000}"/>
    <cellStyle name="40% - アクセント 6 3 11" xfId="306" xr:uid="{00000000-0005-0000-0000-000035010000}"/>
    <cellStyle name="40% - アクセント 6 3 12" xfId="307" xr:uid="{00000000-0005-0000-0000-000036010000}"/>
    <cellStyle name="40% - アクセント 6 3 13" xfId="308" xr:uid="{00000000-0005-0000-0000-000037010000}"/>
    <cellStyle name="40% - アクセント 6 3 2" xfId="309" xr:uid="{00000000-0005-0000-0000-000038010000}"/>
    <cellStyle name="40% - アクセント 6 3 3" xfId="310" xr:uid="{00000000-0005-0000-0000-000039010000}"/>
    <cellStyle name="40% - アクセント 6 3 4" xfId="311" xr:uid="{00000000-0005-0000-0000-00003A010000}"/>
    <cellStyle name="40% - アクセント 6 3 5" xfId="312" xr:uid="{00000000-0005-0000-0000-00003B010000}"/>
    <cellStyle name="40% - アクセント 6 3 6" xfId="313" xr:uid="{00000000-0005-0000-0000-00003C010000}"/>
    <cellStyle name="40% - アクセント 6 3 7" xfId="314" xr:uid="{00000000-0005-0000-0000-00003D010000}"/>
    <cellStyle name="40% - アクセント 6 3 8" xfId="315" xr:uid="{00000000-0005-0000-0000-00003E010000}"/>
    <cellStyle name="40% - アクセント 6 3 9" xfId="316" xr:uid="{00000000-0005-0000-0000-00003F010000}"/>
    <cellStyle name="60% - アクセント 1 2" xfId="317" xr:uid="{00000000-0005-0000-0000-000040010000}"/>
    <cellStyle name="60% - アクセント 1 2 10" xfId="318" xr:uid="{00000000-0005-0000-0000-000041010000}"/>
    <cellStyle name="60% - アクセント 1 2 11" xfId="319" xr:uid="{00000000-0005-0000-0000-000042010000}"/>
    <cellStyle name="60% - アクセント 1 2 12" xfId="320" xr:uid="{00000000-0005-0000-0000-000043010000}"/>
    <cellStyle name="60% - アクセント 1 2 13" xfId="321" xr:uid="{00000000-0005-0000-0000-000044010000}"/>
    <cellStyle name="60% - アクセント 1 2 2" xfId="322" xr:uid="{00000000-0005-0000-0000-000045010000}"/>
    <cellStyle name="60% - アクセント 1 2 3" xfId="323" xr:uid="{00000000-0005-0000-0000-000046010000}"/>
    <cellStyle name="60% - アクセント 1 2 4" xfId="324" xr:uid="{00000000-0005-0000-0000-000047010000}"/>
    <cellStyle name="60% - アクセント 1 2 5" xfId="325" xr:uid="{00000000-0005-0000-0000-000048010000}"/>
    <cellStyle name="60% - アクセント 1 2 6" xfId="326" xr:uid="{00000000-0005-0000-0000-000049010000}"/>
    <cellStyle name="60% - アクセント 1 2 7" xfId="327" xr:uid="{00000000-0005-0000-0000-00004A010000}"/>
    <cellStyle name="60% - アクセント 1 2 8" xfId="328" xr:uid="{00000000-0005-0000-0000-00004B010000}"/>
    <cellStyle name="60% - アクセント 1 2 9" xfId="329" xr:uid="{00000000-0005-0000-0000-00004C010000}"/>
    <cellStyle name="60% - アクセント 1 3" xfId="330" xr:uid="{00000000-0005-0000-0000-00004D010000}"/>
    <cellStyle name="60% - アクセント 1 3 10" xfId="331" xr:uid="{00000000-0005-0000-0000-00004E010000}"/>
    <cellStyle name="60% - アクセント 1 3 11" xfId="332" xr:uid="{00000000-0005-0000-0000-00004F010000}"/>
    <cellStyle name="60% - アクセント 1 3 12" xfId="333" xr:uid="{00000000-0005-0000-0000-000050010000}"/>
    <cellStyle name="60% - アクセント 1 3 13" xfId="334" xr:uid="{00000000-0005-0000-0000-000051010000}"/>
    <cellStyle name="60% - アクセント 1 3 2" xfId="335" xr:uid="{00000000-0005-0000-0000-000052010000}"/>
    <cellStyle name="60% - アクセント 1 3 3" xfId="336" xr:uid="{00000000-0005-0000-0000-000053010000}"/>
    <cellStyle name="60% - アクセント 1 3 4" xfId="337" xr:uid="{00000000-0005-0000-0000-000054010000}"/>
    <cellStyle name="60% - アクセント 1 3 5" xfId="338" xr:uid="{00000000-0005-0000-0000-000055010000}"/>
    <cellStyle name="60% - アクセント 1 3 6" xfId="339" xr:uid="{00000000-0005-0000-0000-000056010000}"/>
    <cellStyle name="60% - アクセント 1 3 7" xfId="340" xr:uid="{00000000-0005-0000-0000-000057010000}"/>
    <cellStyle name="60% - アクセント 1 3 8" xfId="341" xr:uid="{00000000-0005-0000-0000-000058010000}"/>
    <cellStyle name="60% - アクセント 1 3 9" xfId="342" xr:uid="{00000000-0005-0000-0000-000059010000}"/>
    <cellStyle name="60% - アクセント 2 2" xfId="343" xr:uid="{00000000-0005-0000-0000-00005A010000}"/>
    <cellStyle name="60% - アクセント 2 2 10" xfId="344" xr:uid="{00000000-0005-0000-0000-00005B010000}"/>
    <cellStyle name="60% - アクセント 2 2 11" xfId="345" xr:uid="{00000000-0005-0000-0000-00005C010000}"/>
    <cellStyle name="60% - アクセント 2 2 12" xfId="346" xr:uid="{00000000-0005-0000-0000-00005D010000}"/>
    <cellStyle name="60% - アクセント 2 2 13" xfId="347" xr:uid="{00000000-0005-0000-0000-00005E010000}"/>
    <cellStyle name="60% - アクセント 2 2 2" xfId="348" xr:uid="{00000000-0005-0000-0000-00005F010000}"/>
    <cellStyle name="60% - アクセント 2 2 3" xfId="349" xr:uid="{00000000-0005-0000-0000-000060010000}"/>
    <cellStyle name="60% - アクセント 2 2 4" xfId="350" xr:uid="{00000000-0005-0000-0000-000061010000}"/>
    <cellStyle name="60% - アクセント 2 2 5" xfId="351" xr:uid="{00000000-0005-0000-0000-000062010000}"/>
    <cellStyle name="60% - アクセント 2 2 6" xfId="352" xr:uid="{00000000-0005-0000-0000-000063010000}"/>
    <cellStyle name="60% - アクセント 2 2 7" xfId="353" xr:uid="{00000000-0005-0000-0000-000064010000}"/>
    <cellStyle name="60% - アクセント 2 2 8" xfId="354" xr:uid="{00000000-0005-0000-0000-000065010000}"/>
    <cellStyle name="60% - アクセント 2 2 9" xfId="355" xr:uid="{00000000-0005-0000-0000-000066010000}"/>
    <cellStyle name="60% - アクセント 2 3" xfId="356" xr:uid="{00000000-0005-0000-0000-000067010000}"/>
    <cellStyle name="60% - アクセント 2 3 10" xfId="357" xr:uid="{00000000-0005-0000-0000-000068010000}"/>
    <cellStyle name="60% - アクセント 2 3 11" xfId="358" xr:uid="{00000000-0005-0000-0000-000069010000}"/>
    <cellStyle name="60% - アクセント 2 3 12" xfId="359" xr:uid="{00000000-0005-0000-0000-00006A010000}"/>
    <cellStyle name="60% - アクセント 2 3 13" xfId="360" xr:uid="{00000000-0005-0000-0000-00006B010000}"/>
    <cellStyle name="60% - アクセント 2 3 2" xfId="361" xr:uid="{00000000-0005-0000-0000-00006C010000}"/>
    <cellStyle name="60% - アクセント 2 3 3" xfId="362" xr:uid="{00000000-0005-0000-0000-00006D010000}"/>
    <cellStyle name="60% - アクセント 2 3 4" xfId="363" xr:uid="{00000000-0005-0000-0000-00006E010000}"/>
    <cellStyle name="60% - アクセント 2 3 5" xfId="364" xr:uid="{00000000-0005-0000-0000-00006F010000}"/>
    <cellStyle name="60% - アクセント 2 3 6" xfId="365" xr:uid="{00000000-0005-0000-0000-000070010000}"/>
    <cellStyle name="60% - アクセント 2 3 7" xfId="366" xr:uid="{00000000-0005-0000-0000-000071010000}"/>
    <cellStyle name="60% - アクセント 2 3 8" xfId="367" xr:uid="{00000000-0005-0000-0000-000072010000}"/>
    <cellStyle name="60% - アクセント 2 3 9" xfId="368" xr:uid="{00000000-0005-0000-0000-000073010000}"/>
    <cellStyle name="60% - アクセント 3 2" xfId="369" xr:uid="{00000000-0005-0000-0000-000074010000}"/>
    <cellStyle name="60% - アクセント 3 2 10" xfId="370" xr:uid="{00000000-0005-0000-0000-000075010000}"/>
    <cellStyle name="60% - アクセント 3 2 11" xfId="371" xr:uid="{00000000-0005-0000-0000-000076010000}"/>
    <cellStyle name="60% - アクセント 3 2 12" xfId="372" xr:uid="{00000000-0005-0000-0000-000077010000}"/>
    <cellStyle name="60% - アクセント 3 2 13" xfId="373" xr:uid="{00000000-0005-0000-0000-000078010000}"/>
    <cellStyle name="60% - アクセント 3 2 2" xfId="374" xr:uid="{00000000-0005-0000-0000-000079010000}"/>
    <cellStyle name="60% - アクセント 3 2 3" xfId="375" xr:uid="{00000000-0005-0000-0000-00007A010000}"/>
    <cellStyle name="60% - アクセント 3 2 4" xfId="376" xr:uid="{00000000-0005-0000-0000-00007B010000}"/>
    <cellStyle name="60% - アクセント 3 2 5" xfId="377" xr:uid="{00000000-0005-0000-0000-00007C010000}"/>
    <cellStyle name="60% - アクセント 3 2 6" xfId="378" xr:uid="{00000000-0005-0000-0000-00007D010000}"/>
    <cellStyle name="60% - アクセント 3 2 7" xfId="379" xr:uid="{00000000-0005-0000-0000-00007E010000}"/>
    <cellStyle name="60% - アクセント 3 2 8" xfId="380" xr:uid="{00000000-0005-0000-0000-00007F010000}"/>
    <cellStyle name="60% - アクセント 3 2 9" xfId="381" xr:uid="{00000000-0005-0000-0000-000080010000}"/>
    <cellStyle name="60% - アクセント 3 3" xfId="382" xr:uid="{00000000-0005-0000-0000-000081010000}"/>
    <cellStyle name="60% - アクセント 3 3 10" xfId="383" xr:uid="{00000000-0005-0000-0000-000082010000}"/>
    <cellStyle name="60% - アクセント 3 3 11" xfId="384" xr:uid="{00000000-0005-0000-0000-000083010000}"/>
    <cellStyle name="60% - アクセント 3 3 12" xfId="385" xr:uid="{00000000-0005-0000-0000-000084010000}"/>
    <cellStyle name="60% - アクセント 3 3 13" xfId="386" xr:uid="{00000000-0005-0000-0000-000085010000}"/>
    <cellStyle name="60% - アクセント 3 3 2" xfId="387" xr:uid="{00000000-0005-0000-0000-000086010000}"/>
    <cellStyle name="60% - アクセント 3 3 3" xfId="388" xr:uid="{00000000-0005-0000-0000-000087010000}"/>
    <cellStyle name="60% - アクセント 3 3 4" xfId="389" xr:uid="{00000000-0005-0000-0000-000088010000}"/>
    <cellStyle name="60% - アクセント 3 3 5" xfId="390" xr:uid="{00000000-0005-0000-0000-000089010000}"/>
    <cellStyle name="60% - アクセント 3 3 6" xfId="391" xr:uid="{00000000-0005-0000-0000-00008A010000}"/>
    <cellStyle name="60% - アクセント 3 3 7" xfId="392" xr:uid="{00000000-0005-0000-0000-00008B010000}"/>
    <cellStyle name="60% - アクセント 3 3 8" xfId="393" xr:uid="{00000000-0005-0000-0000-00008C010000}"/>
    <cellStyle name="60% - アクセント 3 3 9" xfId="394" xr:uid="{00000000-0005-0000-0000-00008D010000}"/>
    <cellStyle name="60% - アクセント 4 2" xfId="395" xr:uid="{00000000-0005-0000-0000-00008E010000}"/>
    <cellStyle name="60% - アクセント 4 2 10" xfId="396" xr:uid="{00000000-0005-0000-0000-00008F010000}"/>
    <cellStyle name="60% - アクセント 4 2 11" xfId="397" xr:uid="{00000000-0005-0000-0000-000090010000}"/>
    <cellStyle name="60% - アクセント 4 2 12" xfId="398" xr:uid="{00000000-0005-0000-0000-000091010000}"/>
    <cellStyle name="60% - アクセント 4 2 13" xfId="399" xr:uid="{00000000-0005-0000-0000-000092010000}"/>
    <cellStyle name="60% - アクセント 4 2 2" xfId="400" xr:uid="{00000000-0005-0000-0000-000093010000}"/>
    <cellStyle name="60% - アクセント 4 2 3" xfId="401" xr:uid="{00000000-0005-0000-0000-000094010000}"/>
    <cellStyle name="60% - アクセント 4 2 4" xfId="402" xr:uid="{00000000-0005-0000-0000-000095010000}"/>
    <cellStyle name="60% - アクセント 4 2 5" xfId="403" xr:uid="{00000000-0005-0000-0000-000096010000}"/>
    <cellStyle name="60% - アクセント 4 2 6" xfId="404" xr:uid="{00000000-0005-0000-0000-000097010000}"/>
    <cellStyle name="60% - アクセント 4 2 7" xfId="405" xr:uid="{00000000-0005-0000-0000-000098010000}"/>
    <cellStyle name="60% - アクセント 4 2 8" xfId="406" xr:uid="{00000000-0005-0000-0000-000099010000}"/>
    <cellStyle name="60% - アクセント 4 2 9" xfId="407" xr:uid="{00000000-0005-0000-0000-00009A010000}"/>
    <cellStyle name="60% - アクセント 4 3" xfId="408" xr:uid="{00000000-0005-0000-0000-00009B010000}"/>
    <cellStyle name="60% - アクセント 4 3 10" xfId="409" xr:uid="{00000000-0005-0000-0000-00009C010000}"/>
    <cellStyle name="60% - アクセント 4 3 11" xfId="410" xr:uid="{00000000-0005-0000-0000-00009D010000}"/>
    <cellStyle name="60% - アクセント 4 3 12" xfId="411" xr:uid="{00000000-0005-0000-0000-00009E010000}"/>
    <cellStyle name="60% - アクセント 4 3 13" xfId="412" xr:uid="{00000000-0005-0000-0000-00009F010000}"/>
    <cellStyle name="60% - アクセント 4 3 2" xfId="413" xr:uid="{00000000-0005-0000-0000-0000A0010000}"/>
    <cellStyle name="60% - アクセント 4 3 3" xfId="414" xr:uid="{00000000-0005-0000-0000-0000A1010000}"/>
    <cellStyle name="60% - アクセント 4 3 4" xfId="415" xr:uid="{00000000-0005-0000-0000-0000A2010000}"/>
    <cellStyle name="60% - アクセント 4 3 5" xfId="416" xr:uid="{00000000-0005-0000-0000-0000A3010000}"/>
    <cellStyle name="60% - アクセント 4 3 6" xfId="417" xr:uid="{00000000-0005-0000-0000-0000A4010000}"/>
    <cellStyle name="60% - アクセント 4 3 7" xfId="418" xr:uid="{00000000-0005-0000-0000-0000A5010000}"/>
    <cellStyle name="60% - アクセント 4 3 8" xfId="419" xr:uid="{00000000-0005-0000-0000-0000A6010000}"/>
    <cellStyle name="60% - アクセント 4 3 9" xfId="420" xr:uid="{00000000-0005-0000-0000-0000A7010000}"/>
    <cellStyle name="60% - アクセント 5 2" xfId="421" xr:uid="{00000000-0005-0000-0000-0000A8010000}"/>
    <cellStyle name="60% - アクセント 5 2 10" xfId="422" xr:uid="{00000000-0005-0000-0000-0000A9010000}"/>
    <cellStyle name="60% - アクセント 5 2 11" xfId="423" xr:uid="{00000000-0005-0000-0000-0000AA010000}"/>
    <cellStyle name="60% - アクセント 5 2 12" xfId="424" xr:uid="{00000000-0005-0000-0000-0000AB010000}"/>
    <cellStyle name="60% - アクセント 5 2 13" xfId="425" xr:uid="{00000000-0005-0000-0000-0000AC010000}"/>
    <cellStyle name="60% - アクセント 5 2 2" xfId="426" xr:uid="{00000000-0005-0000-0000-0000AD010000}"/>
    <cellStyle name="60% - アクセント 5 2 3" xfId="427" xr:uid="{00000000-0005-0000-0000-0000AE010000}"/>
    <cellStyle name="60% - アクセント 5 2 4" xfId="428" xr:uid="{00000000-0005-0000-0000-0000AF010000}"/>
    <cellStyle name="60% - アクセント 5 2 5" xfId="429" xr:uid="{00000000-0005-0000-0000-0000B0010000}"/>
    <cellStyle name="60% - アクセント 5 2 6" xfId="430" xr:uid="{00000000-0005-0000-0000-0000B1010000}"/>
    <cellStyle name="60% - アクセント 5 2 7" xfId="431" xr:uid="{00000000-0005-0000-0000-0000B2010000}"/>
    <cellStyle name="60% - アクセント 5 2 8" xfId="432" xr:uid="{00000000-0005-0000-0000-0000B3010000}"/>
    <cellStyle name="60% - アクセント 5 2 9" xfId="433" xr:uid="{00000000-0005-0000-0000-0000B4010000}"/>
    <cellStyle name="60% - アクセント 5 3" xfId="434" xr:uid="{00000000-0005-0000-0000-0000B5010000}"/>
    <cellStyle name="60% - アクセント 5 3 10" xfId="435" xr:uid="{00000000-0005-0000-0000-0000B6010000}"/>
    <cellStyle name="60% - アクセント 5 3 11" xfId="436" xr:uid="{00000000-0005-0000-0000-0000B7010000}"/>
    <cellStyle name="60% - アクセント 5 3 12" xfId="437" xr:uid="{00000000-0005-0000-0000-0000B8010000}"/>
    <cellStyle name="60% - アクセント 5 3 13" xfId="438" xr:uid="{00000000-0005-0000-0000-0000B9010000}"/>
    <cellStyle name="60% - アクセント 5 3 2" xfId="439" xr:uid="{00000000-0005-0000-0000-0000BA010000}"/>
    <cellStyle name="60% - アクセント 5 3 3" xfId="440" xr:uid="{00000000-0005-0000-0000-0000BB010000}"/>
    <cellStyle name="60% - アクセント 5 3 4" xfId="441" xr:uid="{00000000-0005-0000-0000-0000BC010000}"/>
    <cellStyle name="60% - アクセント 5 3 5" xfId="442" xr:uid="{00000000-0005-0000-0000-0000BD010000}"/>
    <cellStyle name="60% - アクセント 5 3 6" xfId="443" xr:uid="{00000000-0005-0000-0000-0000BE010000}"/>
    <cellStyle name="60% - アクセント 5 3 7" xfId="444" xr:uid="{00000000-0005-0000-0000-0000BF010000}"/>
    <cellStyle name="60% - アクセント 5 3 8" xfId="445" xr:uid="{00000000-0005-0000-0000-0000C0010000}"/>
    <cellStyle name="60% - アクセント 5 3 9" xfId="446" xr:uid="{00000000-0005-0000-0000-0000C1010000}"/>
    <cellStyle name="60% - アクセント 6 2" xfId="447" xr:uid="{00000000-0005-0000-0000-0000C2010000}"/>
    <cellStyle name="60% - アクセント 6 2 10" xfId="448" xr:uid="{00000000-0005-0000-0000-0000C3010000}"/>
    <cellStyle name="60% - アクセント 6 2 11" xfId="449" xr:uid="{00000000-0005-0000-0000-0000C4010000}"/>
    <cellStyle name="60% - アクセント 6 2 12" xfId="450" xr:uid="{00000000-0005-0000-0000-0000C5010000}"/>
    <cellStyle name="60% - アクセント 6 2 13" xfId="451" xr:uid="{00000000-0005-0000-0000-0000C6010000}"/>
    <cellStyle name="60% - アクセント 6 2 2" xfId="452" xr:uid="{00000000-0005-0000-0000-0000C7010000}"/>
    <cellStyle name="60% - アクセント 6 2 3" xfId="453" xr:uid="{00000000-0005-0000-0000-0000C8010000}"/>
    <cellStyle name="60% - アクセント 6 2 4" xfId="454" xr:uid="{00000000-0005-0000-0000-0000C9010000}"/>
    <cellStyle name="60% - アクセント 6 2 5" xfId="455" xr:uid="{00000000-0005-0000-0000-0000CA010000}"/>
    <cellStyle name="60% - アクセント 6 2 6" xfId="456" xr:uid="{00000000-0005-0000-0000-0000CB010000}"/>
    <cellStyle name="60% - アクセント 6 2 7" xfId="457" xr:uid="{00000000-0005-0000-0000-0000CC010000}"/>
    <cellStyle name="60% - アクセント 6 2 8" xfId="458" xr:uid="{00000000-0005-0000-0000-0000CD010000}"/>
    <cellStyle name="60% - アクセント 6 2 9" xfId="459" xr:uid="{00000000-0005-0000-0000-0000CE010000}"/>
    <cellStyle name="60% - アクセント 6 3" xfId="460" xr:uid="{00000000-0005-0000-0000-0000CF010000}"/>
    <cellStyle name="60% - アクセント 6 3 10" xfId="461" xr:uid="{00000000-0005-0000-0000-0000D0010000}"/>
    <cellStyle name="60% - アクセント 6 3 11" xfId="462" xr:uid="{00000000-0005-0000-0000-0000D1010000}"/>
    <cellStyle name="60% - アクセント 6 3 12" xfId="463" xr:uid="{00000000-0005-0000-0000-0000D2010000}"/>
    <cellStyle name="60% - アクセント 6 3 13" xfId="464" xr:uid="{00000000-0005-0000-0000-0000D3010000}"/>
    <cellStyle name="60% - アクセント 6 3 2" xfId="465" xr:uid="{00000000-0005-0000-0000-0000D4010000}"/>
    <cellStyle name="60% - アクセント 6 3 3" xfId="466" xr:uid="{00000000-0005-0000-0000-0000D5010000}"/>
    <cellStyle name="60% - アクセント 6 3 4" xfId="467" xr:uid="{00000000-0005-0000-0000-0000D6010000}"/>
    <cellStyle name="60% - アクセント 6 3 5" xfId="468" xr:uid="{00000000-0005-0000-0000-0000D7010000}"/>
    <cellStyle name="60% - アクセント 6 3 6" xfId="469" xr:uid="{00000000-0005-0000-0000-0000D8010000}"/>
    <cellStyle name="60% - アクセント 6 3 7" xfId="470" xr:uid="{00000000-0005-0000-0000-0000D9010000}"/>
    <cellStyle name="60% - アクセント 6 3 8" xfId="471" xr:uid="{00000000-0005-0000-0000-0000DA010000}"/>
    <cellStyle name="60% - アクセント 6 3 9" xfId="472" xr:uid="{00000000-0005-0000-0000-0000DB010000}"/>
    <cellStyle name="Calc Currency (0)" xfId="473" xr:uid="{00000000-0005-0000-0000-0000DC010000}"/>
    <cellStyle name="Col Heads" xfId="474" xr:uid="{00000000-0005-0000-0000-0000DD010000}"/>
    <cellStyle name="Comma,0" xfId="475" xr:uid="{00000000-0005-0000-0000-0000DE010000}"/>
    <cellStyle name="Comma,1" xfId="476" xr:uid="{00000000-0005-0000-0000-0000DF010000}"/>
    <cellStyle name="Comma,2" xfId="477" xr:uid="{00000000-0005-0000-0000-0000E0010000}"/>
    <cellStyle name="Comma_laroux" xfId="478" xr:uid="{00000000-0005-0000-0000-0000E1010000}"/>
    <cellStyle name="Currency [0]_laroux" xfId="479" xr:uid="{00000000-0005-0000-0000-0000E2010000}"/>
    <cellStyle name="Currency,0" xfId="480" xr:uid="{00000000-0005-0000-0000-0000E3010000}"/>
    <cellStyle name="Currency,2" xfId="481" xr:uid="{00000000-0005-0000-0000-0000E4010000}"/>
    <cellStyle name="Currency_laroux" xfId="482" xr:uid="{00000000-0005-0000-0000-0000E5010000}"/>
    <cellStyle name="entry" xfId="483" xr:uid="{00000000-0005-0000-0000-0000E6010000}"/>
    <cellStyle name="Euro" xfId="484" xr:uid="{00000000-0005-0000-0000-0000E7010000}"/>
    <cellStyle name="Grey" xfId="485" xr:uid="{00000000-0005-0000-0000-0000E8010000}"/>
    <cellStyle name="Header1" xfId="486" xr:uid="{00000000-0005-0000-0000-0000E9010000}"/>
    <cellStyle name="Header2" xfId="487" xr:uid="{00000000-0005-0000-0000-0000EA010000}"/>
    <cellStyle name="Input [yellow]" xfId="488" xr:uid="{00000000-0005-0000-0000-0000EB010000}"/>
    <cellStyle name="Normal - Style1" xfId="489" xr:uid="{00000000-0005-0000-0000-0000EC010000}"/>
    <cellStyle name="Normal_#18-Internet" xfId="490" xr:uid="{00000000-0005-0000-0000-0000ED010000}"/>
    <cellStyle name="Percent [2]" xfId="491" xr:uid="{00000000-0005-0000-0000-0000EE010000}"/>
    <cellStyle name="price" xfId="492" xr:uid="{00000000-0005-0000-0000-0000EF010000}"/>
    <cellStyle name="revised" xfId="493" xr:uid="{00000000-0005-0000-0000-0000F0010000}"/>
    <cellStyle name="section" xfId="494" xr:uid="{00000000-0005-0000-0000-0000F1010000}"/>
    <cellStyle name="subhead" xfId="495" xr:uid="{00000000-0005-0000-0000-0000F2010000}"/>
    <cellStyle name="title" xfId="496" xr:uid="{00000000-0005-0000-0000-0000F3010000}"/>
    <cellStyle name="アクセント 1 2" xfId="497" xr:uid="{00000000-0005-0000-0000-0000F4010000}"/>
    <cellStyle name="アクセント 1 2 10" xfId="498" xr:uid="{00000000-0005-0000-0000-0000F5010000}"/>
    <cellStyle name="アクセント 1 2 11" xfId="499" xr:uid="{00000000-0005-0000-0000-0000F6010000}"/>
    <cellStyle name="アクセント 1 2 12" xfId="500" xr:uid="{00000000-0005-0000-0000-0000F7010000}"/>
    <cellStyle name="アクセント 1 2 13" xfId="501" xr:uid="{00000000-0005-0000-0000-0000F8010000}"/>
    <cellStyle name="アクセント 1 2 2" xfId="502" xr:uid="{00000000-0005-0000-0000-0000F9010000}"/>
    <cellStyle name="アクセント 1 2 3" xfId="503" xr:uid="{00000000-0005-0000-0000-0000FA010000}"/>
    <cellStyle name="アクセント 1 2 4" xfId="504" xr:uid="{00000000-0005-0000-0000-0000FB010000}"/>
    <cellStyle name="アクセント 1 2 5" xfId="505" xr:uid="{00000000-0005-0000-0000-0000FC010000}"/>
    <cellStyle name="アクセント 1 2 6" xfId="506" xr:uid="{00000000-0005-0000-0000-0000FD010000}"/>
    <cellStyle name="アクセント 1 2 7" xfId="507" xr:uid="{00000000-0005-0000-0000-0000FE010000}"/>
    <cellStyle name="アクセント 1 2 8" xfId="508" xr:uid="{00000000-0005-0000-0000-0000FF010000}"/>
    <cellStyle name="アクセント 1 2 9" xfId="509" xr:uid="{00000000-0005-0000-0000-000000020000}"/>
    <cellStyle name="アクセント 1 3" xfId="510" xr:uid="{00000000-0005-0000-0000-000001020000}"/>
    <cellStyle name="アクセント 1 3 10" xfId="511" xr:uid="{00000000-0005-0000-0000-000002020000}"/>
    <cellStyle name="アクセント 1 3 11" xfId="512" xr:uid="{00000000-0005-0000-0000-000003020000}"/>
    <cellStyle name="アクセント 1 3 12" xfId="513" xr:uid="{00000000-0005-0000-0000-000004020000}"/>
    <cellStyle name="アクセント 1 3 13" xfId="514" xr:uid="{00000000-0005-0000-0000-000005020000}"/>
    <cellStyle name="アクセント 1 3 2" xfId="515" xr:uid="{00000000-0005-0000-0000-000006020000}"/>
    <cellStyle name="アクセント 1 3 3" xfId="516" xr:uid="{00000000-0005-0000-0000-000007020000}"/>
    <cellStyle name="アクセント 1 3 4" xfId="517" xr:uid="{00000000-0005-0000-0000-000008020000}"/>
    <cellStyle name="アクセント 1 3 5" xfId="518" xr:uid="{00000000-0005-0000-0000-000009020000}"/>
    <cellStyle name="アクセント 1 3 6" xfId="519" xr:uid="{00000000-0005-0000-0000-00000A020000}"/>
    <cellStyle name="アクセント 1 3 7" xfId="520" xr:uid="{00000000-0005-0000-0000-00000B020000}"/>
    <cellStyle name="アクセント 1 3 8" xfId="521" xr:uid="{00000000-0005-0000-0000-00000C020000}"/>
    <cellStyle name="アクセント 1 3 9" xfId="522" xr:uid="{00000000-0005-0000-0000-00000D020000}"/>
    <cellStyle name="アクセント 2 2" xfId="523" xr:uid="{00000000-0005-0000-0000-00000E020000}"/>
    <cellStyle name="アクセント 2 2 10" xfId="524" xr:uid="{00000000-0005-0000-0000-00000F020000}"/>
    <cellStyle name="アクセント 2 2 11" xfId="525" xr:uid="{00000000-0005-0000-0000-000010020000}"/>
    <cellStyle name="アクセント 2 2 12" xfId="526" xr:uid="{00000000-0005-0000-0000-000011020000}"/>
    <cellStyle name="アクセント 2 2 13" xfId="527" xr:uid="{00000000-0005-0000-0000-000012020000}"/>
    <cellStyle name="アクセント 2 2 2" xfId="528" xr:uid="{00000000-0005-0000-0000-000013020000}"/>
    <cellStyle name="アクセント 2 2 3" xfId="529" xr:uid="{00000000-0005-0000-0000-000014020000}"/>
    <cellStyle name="アクセント 2 2 4" xfId="530" xr:uid="{00000000-0005-0000-0000-000015020000}"/>
    <cellStyle name="アクセント 2 2 5" xfId="531" xr:uid="{00000000-0005-0000-0000-000016020000}"/>
    <cellStyle name="アクセント 2 2 6" xfId="532" xr:uid="{00000000-0005-0000-0000-000017020000}"/>
    <cellStyle name="アクセント 2 2 7" xfId="533" xr:uid="{00000000-0005-0000-0000-000018020000}"/>
    <cellStyle name="アクセント 2 2 8" xfId="534" xr:uid="{00000000-0005-0000-0000-000019020000}"/>
    <cellStyle name="アクセント 2 2 9" xfId="535" xr:uid="{00000000-0005-0000-0000-00001A020000}"/>
    <cellStyle name="アクセント 2 3" xfId="536" xr:uid="{00000000-0005-0000-0000-00001B020000}"/>
    <cellStyle name="アクセント 2 3 10" xfId="537" xr:uid="{00000000-0005-0000-0000-00001C020000}"/>
    <cellStyle name="アクセント 2 3 11" xfId="538" xr:uid="{00000000-0005-0000-0000-00001D020000}"/>
    <cellStyle name="アクセント 2 3 12" xfId="539" xr:uid="{00000000-0005-0000-0000-00001E020000}"/>
    <cellStyle name="アクセント 2 3 13" xfId="540" xr:uid="{00000000-0005-0000-0000-00001F020000}"/>
    <cellStyle name="アクセント 2 3 2" xfId="541" xr:uid="{00000000-0005-0000-0000-000020020000}"/>
    <cellStyle name="アクセント 2 3 3" xfId="542" xr:uid="{00000000-0005-0000-0000-000021020000}"/>
    <cellStyle name="アクセント 2 3 4" xfId="543" xr:uid="{00000000-0005-0000-0000-000022020000}"/>
    <cellStyle name="アクセント 2 3 5" xfId="544" xr:uid="{00000000-0005-0000-0000-000023020000}"/>
    <cellStyle name="アクセント 2 3 6" xfId="545" xr:uid="{00000000-0005-0000-0000-000024020000}"/>
    <cellStyle name="アクセント 2 3 7" xfId="546" xr:uid="{00000000-0005-0000-0000-000025020000}"/>
    <cellStyle name="アクセント 2 3 8" xfId="547" xr:uid="{00000000-0005-0000-0000-000026020000}"/>
    <cellStyle name="アクセント 2 3 9" xfId="548" xr:uid="{00000000-0005-0000-0000-000027020000}"/>
    <cellStyle name="アクセント 3 2" xfId="549" xr:uid="{00000000-0005-0000-0000-000028020000}"/>
    <cellStyle name="アクセント 3 2 10" xfId="550" xr:uid="{00000000-0005-0000-0000-000029020000}"/>
    <cellStyle name="アクセント 3 2 11" xfId="551" xr:uid="{00000000-0005-0000-0000-00002A020000}"/>
    <cellStyle name="アクセント 3 2 12" xfId="552" xr:uid="{00000000-0005-0000-0000-00002B020000}"/>
    <cellStyle name="アクセント 3 2 13" xfId="553" xr:uid="{00000000-0005-0000-0000-00002C020000}"/>
    <cellStyle name="アクセント 3 2 2" xfId="554" xr:uid="{00000000-0005-0000-0000-00002D020000}"/>
    <cellStyle name="アクセント 3 2 3" xfId="555" xr:uid="{00000000-0005-0000-0000-00002E020000}"/>
    <cellStyle name="アクセント 3 2 4" xfId="556" xr:uid="{00000000-0005-0000-0000-00002F020000}"/>
    <cellStyle name="アクセント 3 2 5" xfId="557" xr:uid="{00000000-0005-0000-0000-000030020000}"/>
    <cellStyle name="アクセント 3 2 6" xfId="558" xr:uid="{00000000-0005-0000-0000-000031020000}"/>
    <cellStyle name="アクセント 3 2 7" xfId="559" xr:uid="{00000000-0005-0000-0000-000032020000}"/>
    <cellStyle name="アクセント 3 2 8" xfId="560" xr:uid="{00000000-0005-0000-0000-000033020000}"/>
    <cellStyle name="アクセント 3 2 9" xfId="561" xr:uid="{00000000-0005-0000-0000-000034020000}"/>
    <cellStyle name="アクセント 3 3" xfId="562" xr:uid="{00000000-0005-0000-0000-000035020000}"/>
    <cellStyle name="アクセント 3 3 10" xfId="563" xr:uid="{00000000-0005-0000-0000-000036020000}"/>
    <cellStyle name="アクセント 3 3 11" xfId="564" xr:uid="{00000000-0005-0000-0000-000037020000}"/>
    <cellStyle name="アクセント 3 3 12" xfId="565" xr:uid="{00000000-0005-0000-0000-000038020000}"/>
    <cellStyle name="アクセント 3 3 13" xfId="566" xr:uid="{00000000-0005-0000-0000-000039020000}"/>
    <cellStyle name="アクセント 3 3 2" xfId="567" xr:uid="{00000000-0005-0000-0000-00003A020000}"/>
    <cellStyle name="アクセント 3 3 3" xfId="568" xr:uid="{00000000-0005-0000-0000-00003B020000}"/>
    <cellStyle name="アクセント 3 3 4" xfId="569" xr:uid="{00000000-0005-0000-0000-00003C020000}"/>
    <cellStyle name="アクセント 3 3 5" xfId="570" xr:uid="{00000000-0005-0000-0000-00003D020000}"/>
    <cellStyle name="アクセント 3 3 6" xfId="571" xr:uid="{00000000-0005-0000-0000-00003E020000}"/>
    <cellStyle name="アクセント 3 3 7" xfId="572" xr:uid="{00000000-0005-0000-0000-00003F020000}"/>
    <cellStyle name="アクセント 3 3 8" xfId="573" xr:uid="{00000000-0005-0000-0000-000040020000}"/>
    <cellStyle name="アクセント 3 3 9" xfId="574" xr:uid="{00000000-0005-0000-0000-000041020000}"/>
    <cellStyle name="アクセント 4 2" xfId="575" xr:uid="{00000000-0005-0000-0000-000042020000}"/>
    <cellStyle name="アクセント 4 2 10" xfId="576" xr:uid="{00000000-0005-0000-0000-000043020000}"/>
    <cellStyle name="アクセント 4 2 11" xfId="577" xr:uid="{00000000-0005-0000-0000-000044020000}"/>
    <cellStyle name="アクセント 4 2 12" xfId="578" xr:uid="{00000000-0005-0000-0000-000045020000}"/>
    <cellStyle name="アクセント 4 2 13" xfId="579" xr:uid="{00000000-0005-0000-0000-000046020000}"/>
    <cellStyle name="アクセント 4 2 2" xfId="580" xr:uid="{00000000-0005-0000-0000-000047020000}"/>
    <cellStyle name="アクセント 4 2 3" xfId="581" xr:uid="{00000000-0005-0000-0000-000048020000}"/>
    <cellStyle name="アクセント 4 2 4" xfId="582" xr:uid="{00000000-0005-0000-0000-000049020000}"/>
    <cellStyle name="アクセント 4 2 5" xfId="583" xr:uid="{00000000-0005-0000-0000-00004A020000}"/>
    <cellStyle name="アクセント 4 2 6" xfId="584" xr:uid="{00000000-0005-0000-0000-00004B020000}"/>
    <cellStyle name="アクセント 4 2 7" xfId="585" xr:uid="{00000000-0005-0000-0000-00004C020000}"/>
    <cellStyle name="アクセント 4 2 8" xfId="586" xr:uid="{00000000-0005-0000-0000-00004D020000}"/>
    <cellStyle name="アクセント 4 2 9" xfId="587" xr:uid="{00000000-0005-0000-0000-00004E020000}"/>
    <cellStyle name="アクセント 4 3" xfId="588" xr:uid="{00000000-0005-0000-0000-00004F020000}"/>
    <cellStyle name="アクセント 4 3 10" xfId="589" xr:uid="{00000000-0005-0000-0000-000050020000}"/>
    <cellStyle name="アクセント 4 3 11" xfId="590" xr:uid="{00000000-0005-0000-0000-000051020000}"/>
    <cellStyle name="アクセント 4 3 12" xfId="591" xr:uid="{00000000-0005-0000-0000-000052020000}"/>
    <cellStyle name="アクセント 4 3 13" xfId="592" xr:uid="{00000000-0005-0000-0000-000053020000}"/>
    <cellStyle name="アクセント 4 3 2" xfId="593" xr:uid="{00000000-0005-0000-0000-000054020000}"/>
    <cellStyle name="アクセント 4 3 3" xfId="594" xr:uid="{00000000-0005-0000-0000-000055020000}"/>
    <cellStyle name="アクセント 4 3 4" xfId="595" xr:uid="{00000000-0005-0000-0000-000056020000}"/>
    <cellStyle name="アクセント 4 3 5" xfId="596" xr:uid="{00000000-0005-0000-0000-000057020000}"/>
    <cellStyle name="アクセント 4 3 6" xfId="597" xr:uid="{00000000-0005-0000-0000-000058020000}"/>
    <cellStyle name="アクセント 4 3 7" xfId="598" xr:uid="{00000000-0005-0000-0000-000059020000}"/>
    <cellStyle name="アクセント 4 3 8" xfId="599" xr:uid="{00000000-0005-0000-0000-00005A020000}"/>
    <cellStyle name="アクセント 4 3 9" xfId="600" xr:uid="{00000000-0005-0000-0000-00005B020000}"/>
    <cellStyle name="アクセント 5 2" xfId="601" xr:uid="{00000000-0005-0000-0000-00005C020000}"/>
    <cellStyle name="アクセント 5 2 10" xfId="602" xr:uid="{00000000-0005-0000-0000-00005D020000}"/>
    <cellStyle name="アクセント 5 2 11" xfId="603" xr:uid="{00000000-0005-0000-0000-00005E020000}"/>
    <cellStyle name="アクセント 5 2 12" xfId="604" xr:uid="{00000000-0005-0000-0000-00005F020000}"/>
    <cellStyle name="アクセント 5 2 13" xfId="605" xr:uid="{00000000-0005-0000-0000-000060020000}"/>
    <cellStyle name="アクセント 5 2 2" xfId="606" xr:uid="{00000000-0005-0000-0000-000061020000}"/>
    <cellStyle name="アクセント 5 2 3" xfId="607" xr:uid="{00000000-0005-0000-0000-000062020000}"/>
    <cellStyle name="アクセント 5 2 4" xfId="608" xr:uid="{00000000-0005-0000-0000-000063020000}"/>
    <cellStyle name="アクセント 5 2 5" xfId="609" xr:uid="{00000000-0005-0000-0000-000064020000}"/>
    <cellStyle name="アクセント 5 2 6" xfId="610" xr:uid="{00000000-0005-0000-0000-000065020000}"/>
    <cellStyle name="アクセント 5 2 7" xfId="611" xr:uid="{00000000-0005-0000-0000-000066020000}"/>
    <cellStyle name="アクセント 5 2 8" xfId="612" xr:uid="{00000000-0005-0000-0000-000067020000}"/>
    <cellStyle name="アクセント 5 2 9" xfId="613" xr:uid="{00000000-0005-0000-0000-000068020000}"/>
    <cellStyle name="アクセント 5 3" xfId="614" xr:uid="{00000000-0005-0000-0000-000069020000}"/>
    <cellStyle name="アクセント 5 3 10" xfId="615" xr:uid="{00000000-0005-0000-0000-00006A020000}"/>
    <cellStyle name="アクセント 5 3 11" xfId="616" xr:uid="{00000000-0005-0000-0000-00006B020000}"/>
    <cellStyle name="アクセント 5 3 12" xfId="617" xr:uid="{00000000-0005-0000-0000-00006C020000}"/>
    <cellStyle name="アクセント 5 3 13" xfId="618" xr:uid="{00000000-0005-0000-0000-00006D020000}"/>
    <cellStyle name="アクセント 5 3 2" xfId="619" xr:uid="{00000000-0005-0000-0000-00006E020000}"/>
    <cellStyle name="アクセント 5 3 3" xfId="620" xr:uid="{00000000-0005-0000-0000-00006F020000}"/>
    <cellStyle name="アクセント 5 3 4" xfId="621" xr:uid="{00000000-0005-0000-0000-000070020000}"/>
    <cellStyle name="アクセント 5 3 5" xfId="622" xr:uid="{00000000-0005-0000-0000-000071020000}"/>
    <cellStyle name="アクセント 5 3 6" xfId="623" xr:uid="{00000000-0005-0000-0000-000072020000}"/>
    <cellStyle name="アクセント 5 3 7" xfId="624" xr:uid="{00000000-0005-0000-0000-000073020000}"/>
    <cellStyle name="アクセント 5 3 8" xfId="625" xr:uid="{00000000-0005-0000-0000-000074020000}"/>
    <cellStyle name="アクセント 5 3 9" xfId="626" xr:uid="{00000000-0005-0000-0000-000075020000}"/>
    <cellStyle name="アクセント 6 2" xfId="627" xr:uid="{00000000-0005-0000-0000-000076020000}"/>
    <cellStyle name="アクセント 6 2 10" xfId="628" xr:uid="{00000000-0005-0000-0000-000077020000}"/>
    <cellStyle name="アクセント 6 2 11" xfId="629" xr:uid="{00000000-0005-0000-0000-000078020000}"/>
    <cellStyle name="アクセント 6 2 12" xfId="630" xr:uid="{00000000-0005-0000-0000-000079020000}"/>
    <cellStyle name="アクセント 6 2 13" xfId="631" xr:uid="{00000000-0005-0000-0000-00007A020000}"/>
    <cellStyle name="アクセント 6 2 2" xfId="632" xr:uid="{00000000-0005-0000-0000-00007B020000}"/>
    <cellStyle name="アクセント 6 2 3" xfId="633" xr:uid="{00000000-0005-0000-0000-00007C020000}"/>
    <cellStyle name="アクセント 6 2 4" xfId="634" xr:uid="{00000000-0005-0000-0000-00007D020000}"/>
    <cellStyle name="アクセント 6 2 5" xfId="635" xr:uid="{00000000-0005-0000-0000-00007E020000}"/>
    <cellStyle name="アクセント 6 2 6" xfId="636" xr:uid="{00000000-0005-0000-0000-00007F020000}"/>
    <cellStyle name="アクセント 6 2 7" xfId="637" xr:uid="{00000000-0005-0000-0000-000080020000}"/>
    <cellStyle name="アクセント 6 2 8" xfId="638" xr:uid="{00000000-0005-0000-0000-000081020000}"/>
    <cellStyle name="アクセント 6 2 9" xfId="639" xr:uid="{00000000-0005-0000-0000-000082020000}"/>
    <cellStyle name="アクセント 6 3" xfId="640" xr:uid="{00000000-0005-0000-0000-000083020000}"/>
    <cellStyle name="アクセント 6 3 10" xfId="641" xr:uid="{00000000-0005-0000-0000-000084020000}"/>
    <cellStyle name="アクセント 6 3 11" xfId="642" xr:uid="{00000000-0005-0000-0000-000085020000}"/>
    <cellStyle name="アクセント 6 3 12" xfId="643" xr:uid="{00000000-0005-0000-0000-000086020000}"/>
    <cellStyle name="アクセント 6 3 13" xfId="644" xr:uid="{00000000-0005-0000-0000-000087020000}"/>
    <cellStyle name="アクセント 6 3 2" xfId="645" xr:uid="{00000000-0005-0000-0000-000088020000}"/>
    <cellStyle name="アクセント 6 3 3" xfId="646" xr:uid="{00000000-0005-0000-0000-000089020000}"/>
    <cellStyle name="アクセント 6 3 4" xfId="647" xr:uid="{00000000-0005-0000-0000-00008A020000}"/>
    <cellStyle name="アクセント 6 3 5" xfId="648" xr:uid="{00000000-0005-0000-0000-00008B020000}"/>
    <cellStyle name="アクセント 6 3 6" xfId="649" xr:uid="{00000000-0005-0000-0000-00008C020000}"/>
    <cellStyle name="アクセント 6 3 7" xfId="650" xr:uid="{00000000-0005-0000-0000-00008D020000}"/>
    <cellStyle name="アクセント 6 3 8" xfId="651" xr:uid="{00000000-0005-0000-0000-00008E020000}"/>
    <cellStyle name="アクセント 6 3 9" xfId="652" xr:uid="{00000000-0005-0000-0000-00008F020000}"/>
    <cellStyle name="タイトル 2" xfId="653" xr:uid="{00000000-0005-0000-0000-000090020000}"/>
    <cellStyle name="タイトル 2 10" xfId="654" xr:uid="{00000000-0005-0000-0000-000091020000}"/>
    <cellStyle name="タイトル 2 11" xfId="655" xr:uid="{00000000-0005-0000-0000-000092020000}"/>
    <cellStyle name="タイトル 2 12" xfId="656" xr:uid="{00000000-0005-0000-0000-000093020000}"/>
    <cellStyle name="タイトル 2 13" xfId="657" xr:uid="{00000000-0005-0000-0000-000094020000}"/>
    <cellStyle name="タイトル 2 2" xfId="658" xr:uid="{00000000-0005-0000-0000-000095020000}"/>
    <cellStyle name="タイトル 2 3" xfId="659" xr:uid="{00000000-0005-0000-0000-000096020000}"/>
    <cellStyle name="タイトル 2 4" xfId="660" xr:uid="{00000000-0005-0000-0000-000097020000}"/>
    <cellStyle name="タイトル 2 5" xfId="661" xr:uid="{00000000-0005-0000-0000-000098020000}"/>
    <cellStyle name="タイトル 2 6" xfId="662" xr:uid="{00000000-0005-0000-0000-000099020000}"/>
    <cellStyle name="タイトル 2 7" xfId="663" xr:uid="{00000000-0005-0000-0000-00009A020000}"/>
    <cellStyle name="タイトル 2 8" xfId="664" xr:uid="{00000000-0005-0000-0000-00009B020000}"/>
    <cellStyle name="タイトル 2 9" xfId="665" xr:uid="{00000000-0005-0000-0000-00009C020000}"/>
    <cellStyle name="タイトル 3" xfId="666" xr:uid="{00000000-0005-0000-0000-00009D020000}"/>
    <cellStyle name="タイトル 3 10" xfId="667" xr:uid="{00000000-0005-0000-0000-00009E020000}"/>
    <cellStyle name="タイトル 3 11" xfId="668" xr:uid="{00000000-0005-0000-0000-00009F020000}"/>
    <cellStyle name="タイトル 3 12" xfId="669" xr:uid="{00000000-0005-0000-0000-0000A0020000}"/>
    <cellStyle name="タイトル 3 13" xfId="670" xr:uid="{00000000-0005-0000-0000-0000A1020000}"/>
    <cellStyle name="タイトル 3 2" xfId="671" xr:uid="{00000000-0005-0000-0000-0000A2020000}"/>
    <cellStyle name="タイトル 3 3" xfId="672" xr:uid="{00000000-0005-0000-0000-0000A3020000}"/>
    <cellStyle name="タイトル 3 4" xfId="673" xr:uid="{00000000-0005-0000-0000-0000A4020000}"/>
    <cellStyle name="タイトル 3 5" xfId="674" xr:uid="{00000000-0005-0000-0000-0000A5020000}"/>
    <cellStyle name="タイトル 3 6" xfId="675" xr:uid="{00000000-0005-0000-0000-0000A6020000}"/>
    <cellStyle name="タイトル 3 7" xfId="676" xr:uid="{00000000-0005-0000-0000-0000A7020000}"/>
    <cellStyle name="タイトル 3 8" xfId="677" xr:uid="{00000000-0005-0000-0000-0000A8020000}"/>
    <cellStyle name="タイトル 3 9" xfId="678" xr:uid="{00000000-0005-0000-0000-0000A9020000}"/>
    <cellStyle name="チェック セル 2" xfId="679" xr:uid="{00000000-0005-0000-0000-0000AA020000}"/>
    <cellStyle name="チェック セル 2 10" xfId="680" xr:uid="{00000000-0005-0000-0000-0000AB020000}"/>
    <cellStyle name="チェック セル 2 11" xfId="681" xr:uid="{00000000-0005-0000-0000-0000AC020000}"/>
    <cellStyle name="チェック セル 2 12" xfId="682" xr:uid="{00000000-0005-0000-0000-0000AD020000}"/>
    <cellStyle name="チェック セル 2 13" xfId="683" xr:uid="{00000000-0005-0000-0000-0000AE020000}"/>
    <cellStyle name="チェック セル 2 2" xfId="684" xr:uid="{00000000-0005-0000-0000-0000AF020000}"/>
    <cellStyle name="チェック セル 2 3" xfId="685" xr:uid="{00000000-0005-0000-0000-0000B0020000}"/>
    <cellStyle name="チェック セル 2 4" xfId="686" xr:uid="{00000000-0005-0000-0000-0000B1020000}"/>
    <cellStyle name="チェック セル 2 5" xfId="687" xr:uid="{00000000-0005-0000-0000-0000B2020000}"/>
    <cellStyle name="チェック セル 2 6" xfId="688" xr:uid="{00000000-0005-0000-0000-0000B3020000}"/>
    <cellStyle name="チェック セル 2 7" xfId="689" xr:uid="{00000000-0005-0000-0000-0000B4020000}"/>
    <cellStyle name="チェック セル 2 8" xfId="690" xr:uid="{00000000-0005-0000-0000-0000B5020000}"/>
    <cellStyle name="チェック セル 2 9" xfId="691" xr:uid="{00000000-0005-0000-0000-0000B6020000}"/>
    <cellStyle name="チェック セル 3" xfId="692" xr:uid="{00000000-0005-0000-0000-0000B7020000}"/>
    <cellStyle name="チェック セル 3 10" xfId="693" xr:uid="{00000000-0005-0000-0000-0000B8020000}"/>
    <cellStyle name="チェック セル 3 11" xfId="694" xr:uid="{00000000-0005-0000-0000-0000B9020000}"/>
    <cellStyle name="チェック セル 3 12" xfId="695" xr:uid="{00000000-0005-0000-0000-0000BA020000}"/>
    <cellStyle name="チェック セル 3 13" xfId="696" xr:uid="{00000000-0005-0000-0000-0000BB020000}"/>
    <cellStyle name="チェック セル 3 2" xfId="697" xr:uid="{00000000-0005-0000-0000-0000BC020000}"/>
    <cellStyle name="チェック セル 3 3" xfId="698" xr:uid="{00000000-0005-0000-0000-0000BD020000}"/>
    <cellStyle name="チェック セル 3 4" xfId="699" xr:uid="{00000000-0005-0000-0000-0000BE020000}"/>
    <cellStyle name="チェック セル 3 5" xfId="700" xr:uid="{00000000-0005-0000-0000-0000BF020000}"/>
    <cellStyle name="チェック セル 3 6" xfId="701" xr:uid="{00000000-0005-0000-0000-0000C0020000}"/>
    <cellStyle name="チェック セル 3 7" xfId="702" xr:uid="{00000000-0005-0000-0000-0000C1020000}"/>
    <cellStyle name="チェック セル 3 8" xfId="703" xr:uid="{00000000-0005-0000-0000-0000C2020000}"/>
    <cellStyle name="チェック セル 3 9" xfId="704" xr:uid="{00000000-0005-0000-0000-0000C3020000}"/>
    <cellStyle name="どちらでもない 2" xfId="705" xr:uid="{00000000-0005-0000-0000-0000C4020000}"/>
    <cellStyle name="どちらでもない 2 10" xfId="706" xr:uid="{00000000-0005-0000-0000-0000C5020000}"/>
    <cellStyle name="どちらでもない 2 11" xfId="707" xr:uid="{00000000-0005-0000-0000-0000C6020000}"/>
    <cellStyle name="どちらでもない 2 12" xfId="708" xr:uid="{00000000-0005-0000-0000-0000C7020000}"/>
    <cellStyle name="どちらでもない 2 13" xfId="709" xr:uid="{00000000-0005-0000-0000-0000C8020000}"/>
    <cellStyle name="どちらでもない 2 2" xfId="710" xr:uid="{00000000-0005-0000-0000-0000C9020000}"/>
    <cellStyle name="どちらでもない 2 3" xfId="711" xr:uid="{00000000-0005-0000-0000-0000CA020000}"/>
    <cellStyle name="どちらでもない 2 4" xfId="712" xr:uid="{00000000-0005-0000-0000-0000CB020000}"/>
    <cellStyle name="どちらでもない 2 5" xfId="713" xr:uid="{00000000-0005-0000-0000-0000CC020000}"/>
    <cellStyle name="どちらでもない 2 6" xfId="714" xr:uid="{00000000-0005-0000-0000-0000CD020000}"/>
    <cellStyle name="どちらでもない 2 7" xfId="715" xr:uid="{00000000-0005-0000-0000-0000CE020000}"/>
    <cellStyle name="どちらでもない 2 8" xfId="716" xr:uid="{00000000-0005-0000-0000-0000CF020000}"/>
    <cellStyle name="どちらでもない 2 9" xfId="717" xr:uid="{00000000-0005-0000-0000-0000D0020000}"/>
    <cellStyle name="どちらでもない 3" xfId="718" xr:uid="{00000000-0005-0000-0000-0000D1020000}"/>
    <cellStyle name="どちらでもない 3 10" xfId="719" xr:uid="{00000000-0005-0000-0000-0000D2020000}"/>
    <cellStyle name="どちらでもない 3 11" xfId="720" xr:uid="{00000000-0005-0000-0000-0000D3020000}"/>
    <cellStyle name="どちらでもない 3 12" xfId="721" xr:uid="{00000000-0005-0000-0000-0000D4020000}"/>
    <cellStyle name="どちらでもない 3 13" xfId="722" xr:uid="{00000000-0005-0000-0000-0000D5020000}"/>
    <cellStyle name="どちらでもない 3 2" xfId="723" xr:uid="{00000000-0005-0000-0000-0000D6020000}"/>
    <cellStyle name="どちらでもない 3 3" xfId="724" xr:uid="{00000000-0005-0000-0000-0000D7020000}"/>
    <cellStyle name="どちらでもない 3 4" xfId="725" xr:uid="{00000000-0005-0000-0000-0000D8020000}"/>
    <cellStyle name="どちらでもない 3 5" xfId="726" xr:uid="{00000000-0005-0000-0000-0000D9020000}"/>
    <cellStyle name="どちらでもない 3 6" xfId="727" xr:uid="{00000000-0005-0000-0000-0000DA020000}"/>
    <cellStyle name="どちらでもない 3 7" xfId="728" xr:uid="{00000000-0005-0000-0000-0000DB020000}"/>
    <cellStyle name="どちらでもない 3 8" xfId="729" xr:uid="{00000000-0005-0000-0000-0000DC020000}"/>
    <cellStyle name="どちらでもない 3 9" xfId="730" xr:uid="{00000000-0005-0000-0000-0000DD020000}"/>
    <cellStyle name="パーセント 2" xfId="731" xr:uid="{00000000-0005-0000-0000-0000DE020000}"/>
    <cellStyle name="パーセント 3" xfId="732" xr:uid="{00000000-0005-0000-0000-0000DF020000}"/>
    <cellStyle name="パーセント 3 2" xfId="1195" xr:uid="{00000000-0005-0000-0000-0000E0020000}"/>
    <cellStyle name="パーセント 3 3" xfId="1196" xr:uid="{00000000-0005-0000-0000-0000E1020000}"/>
    <cellStyle name="パーセント 4" xfId="1197" xr:uid="{00000000-0005-0000-0000-0000E2020000}"/>
    <cellStyle name="パーセント 4 2" xfId="1198" xr:uid="{00000000-0005-0000-0000-0000E3020000}"/>
    <cellStyle name="パーセント 4 3" xfId="1199" xr:uid="{00000000-0005-0000-0000-0000E4020000}"/>
    <cellStyle name="ハイパーリンク" xfId="1213" builtinId="8"/>
    <cellStyle name="ハイパーリンク 2" xfId="733" xr:uid="{00000000-0005-0000-0000-0000E6020000}"/>
    <cellStyle name="メモ 2" xfId="734" xr:uid="{00000000-0005-0000-0000-0000E7020000}"/>
    <cellStyle name="メモ 2 10" xfId="735" xr:uid="{00000000-0005-0000-0000-0000E8020000}"/>
    <cellStyle name="メモ 2 11" xfId="736" xr:uid="{00000000-0005-0000-0000-0000E9020000}"/>
    <cellStyle name="メモ 2 12" xfId="737" xr:uid="{00000000-0005-0000-0000-0000EA020000}"/>
    <cellStyle name="メモ 2 13" xfId="738" xr:uid="{00000000-0005-0000-0000-0000EB020000}"/>
    <cellStyle name="メモ 2 2" xfId="739" xr:uid="{00000000-0005-0000-0000-0000EC020000}"/>
    <cellStyle name="メモ 2 3" xfId="740" xr:uid="{00000000-0005-0000-0000-0000ED020000}"/>
    <cellStyle name="メモ 2 4" xfId="741" xr:uid="{00000000-0005-0000-0000-0000EE020000}"/>
    <cellStyle name="メモ 2 5" xfId="742" xr:uid="{00000000-0005-0000-0000-0000EF020000}"/>
    <cellStyle name="メモ 2 6" xfId="743" xr:uid="{00000000-0005-0000-0000-0000F0020000}"/>
    <cellStyle name="メモ 2 7" xfId="744" xr:uid="{00000000-0005-0000-0000-0000F1020000}"/>
    <cellStyle name="メモ 2 8" xfId="745" xr:uid="{00000000-0005-0000-0000-0000F2020000}"/>
    <cellStyle name="メモ 2 9" xfId="746" xr:uid="{00000000-0005-0000-0000-0000F3020000}"/>
    <cellStyle name="メモ 3" xfId="747" xr:uid="{00000000-0005-0000-0000-0000F4020000}"/>
    <cellStyle name="メモ 3 10" xfId="748" xr:uid="{00000000-0005-0000-0000-0000F5020000}"/>
    <cellStyle name="メモ 3 11" xfId="749" xr:uid="{00000000-0005-0000-0000-0000F6020000}"/>
    <cellStyle name="メモ 3 12" xfId="750" xr:uid="{00000000-0005-0000-0000-0000F7020000}"/>
    <cellStyle name="メモ 3 13" xfId="751" xr:uid="{00000000-0005-0000-0000-0000F8020000}"/>
    <cellStyle name="メモ 3 2" xfId="752" xr:uid="{00000000-0005-0000-0000-0000F9020000}"/>
    <cellStyle name="メモ 3 3" xfId="753" xr:uid="{00000000-0005-0000-0000-0000FA020000}"/>
    <cellStyle name="メモ 3 4" xfId="754" xr:uid="{00000000-0005-0000-0000-0000FB020000}"/>
    <cellStyle name="メモ 3 5" xfId="755" xr:uid="{00000000-0005-0000-0000-0000FC020000}"/>
    <cellStyle name="メモ 3 6" xfId="756" xr:uid="{00000000-0005-0000-0000-0000FD020000}"/>
    <cellStyle name="メモ 3 7" xfId="757" xr:uid="{00000000-0005-0000-0000-0000FE020000}"/>
    <cellStyle name="メモ 3 8" xfId="758" xr:uid="{00000000-0005-0000-0000-0000FF020000}"/>
    <cellStyle name="メモ 3 9" xfId="759" xr:uid="{00000000-0005-0000-0000-000000030000}"/>
    <cellStyle name="リンク セル 2" xfId="760" xr:uid="{00000000-0005-0000-0000-000001030000}"/>
    <cellStyle name="リンク セル 2 10" xfId="761" xr:uid="{00000000-0005-0000-0000-000002030000}"/>
    <cellStyle name="リンク セル 2 11" xfId="762" xr:uid="{00000000-0005-0000-0000-000003030000}"/>
    <cellStyle name="リンク セル 2 12" xfId="763" xr:uid="{00000000-0005-0000-0000-000004030000}"/>
    <cellStyle name="リンク セル 2 13" xfId="764" xr:uid="{00000000-0005-0000-0000-000005030000}"/>
    <cellStyle name="リンク セル 2 2" xfId="765" xr:uid="{00000000-0005-0000-0000-000006030000}"/>
    <cellStyle name="リンク セル 2 3" xfId="766" xr:uid="{00000000-0005-0000-0000-000007030000}"/>
    <cellStyle name="リンク セル 2 4" xfId="767" xr:uid="{00000000-0005-0000-0000-000008030000}"/>
    <cellStyle name="リンク セル 2 5" xfId="768" xr:uid="{00000000-0005-0000-0000-000009030000}"/>
    <cellStyle name="リンク セル 2 6" xfId="769" xr:uid="{00000000-0005-0000-0000-00000A030000}"/>
    <cellStyle name="リンク セル 2 7" xfId="770" xr:uid="{00000000-0005-0000-0000-00000B030000}"/>
    <cellStyle name="リンク セル 2 8" xfId="771" xr:uid="{00000000-0005-0000-0000-00000C030000}"/>
    <cellStyle name="リンク セル 2 9" xfId="772" xr:uid="{00000000-0005-0000-0000-00000D030000}"/>
    <cellStyle name="リンク セル 3" xfId="773" xr:uid="{00000000-0005-0000-0000-00000E030000}"/>
    <cellStyle name="リンク セル 3 10" xfId="774" xr:uid="{00000000-0005-0000-0000-00000F030000}"/>
    <cellStyle name="リンク セル 3 11" xfId="775" xr:uid="{00000000-0005-0000-0000-000010030000}"/>
    <cellStyle name="リンク セル 3 12" xfId="776" xr:uid="{00000000-0005-0000-0000-000011030000}"/>
    <cellStyle name="リンク セル 3 13" xfId="777" xr:uid="{00000000-0005-0000-0000-000012030000}"/>
    <cellStyle name="リンク セル 3 2" xfId="778" xr:uid="{00000000-0005-0000-0000-000013030000}"/>
    <cellStyle name="リンク セル 3 3" xfId="779" xr:uid="{00000000-0005-0000-0000-000014030000}"/>
    <cellStyle name="リンク セル 3 4" xfId="780" xr:uid="{00000000-0005-0000-0000-000015030000}"/>
    <cellStyle name="リンク セル 3 5" xfId="781" xr:uid="{00000000-0005-0000-0000-000016030000}"/>
    <cellStyle name="リンク セル 3 6" xfId="782" xr:uid="{00000000-0005-0000-0000-000017030000}"/>
    <cellStyle name="リンク セル 3 7" xfId="783" xr:uid="{00000000-0005-0000-0000-000018030000}"/>
    <cellStyle name="リンク セル 3 8" xfId="784" xr:uid="{00000000-0005-0000-0000-000019030000}"/>
    <cellStyle name="リンク セル 3 9" xfId="785" xr:uid="{00000000-0005-0000-0000-00001A030000}"/>
    <cellStyle name="悪い 2" xfId="786" xr:uid="{00000000-0005-0000-0000-00001B030000}"/>
    <cellStyle name="悪い 2 10" xfId="787" xr:uid="{00000000-0005-0000-0000-00001C030000}"/>
    <cellStyle name="悪い 2 11" xfId="788" xr:uid="{00000000-0005-0000-0000-00001D030000}"/>
    <cellStyle name="悪い 2 12" xfId="789" xr:uid="{00000000-0005-0000-0000-00001E030000}"/>
    <cellStyle name="悪い 2 13" xfId="790" xr:uid="{00000000-0005-0000-0000-00001F030000}"/>
    <cellStyle name="悪い 2 2" xfId="791" xr:uid="{00000000-0005-0000-0000-000020030000}"/>
    <cellStyle name="悪い 2 3" xfId="792" xr:uid="{00000000-0005-0000-0000-000021030000}"/>
    <cellStyle name="悪い 2 4" xfId="793" xr:uid="{00000000-0005-0000-0000-000022030000}"/>
    <cellStyle name="悪い 2 5" xfId="794" xr:uid="{00000000-0005-0000-0000-000023030000}"/>
    <cellStyle name="悪い 2 6" xfId="795" xr:uid="{00000000-0005-0000-0000-000024030000}"/>
    <cellStyle name="悪い 2 7" xfId="796" xr:uid="{00000000-0005-0000-0000-000025030000}"/>
    <cellStyle name="悪い 2 8" xfId="797" xr:uid="{00000000-0005-0000-0000-000026030000}"/>
    <cellStyle name="悪い 2 9" xfId="798" xr:uid="{00000000-0005-0000-0000-000027030000}"/>
    <cellStyle name="悪い 3" xfId="799" xr:uid="{00000000-0005-0000-0000-000028030000}"/>
    <cellStyle name="悪い 3 10" xfId="800" xr:uid="{00000000-0005-0000-0000-000029030000}"/>
    <cellStyle name="悪い 3 11" xfId="801" xr:uid="{00000000-0005-0000-0000-00002A030000}"/>
    <cellStyle name="悪い 3 12" xfId="802" xr:uid="{00000000-0005-0000-0000-00002B030000}"/>
    <cellStyle name="悪い 3 13" xfId="803" xr:uid="{00000000-0005-0000-0000-00002C030000}"/>
    <cellStyle name="悪い 3 2" xfId="804" xr:uid="{00000000-0005-0000-0000-00002D030000}"/>
    <cellStyle name="悪い 3 3" xfId="805" xr:uid="{00000000-0005-0000-0000-00002E030000}"/>
    <cellStyle name="悪い 3 4" xfId="806" xr:uid="{00000000-0005-0000-0000-00002F030000}"/>
    <cellStyle name="悪い 3 5" xfId="807" xr:uid="{00000000-0005-0000-0000-000030030000}"/>
    <cellStyle name="悪い 3 6" xfId="808" xr:uid="{00000000-0005-0000-0000-000031030000}"/>
    <cellStyle name="悪い 3 7" xfId="809" xr:uid="{00000000-0005-0000-0000-000032030000}"/>
    <cellStyle name="悪い 3 8" xfId="810" xr:uid="{00000000-0005-0000-0000-000033030000}"/>
    <cellStyle name="悪い 3 9" xfId="811" xr:uid="{00000000-0005-0000-0000-000034030000}"/>
    <cellStyle name="円" xfId="812" xr:uid="{00000000-0005-0000-0000-000035030000}"/>
    <cellStyle name="科目内訳" xfId="813" xr:uid="{00000000-0005-0000-0000-000036030000}"/>
    <cellStyle name="計算 2" xfId="814" xr:uid="{00000000-0005-0000-0000-000037030000}"/>
    <cellStyle name="計算 2 10" xfId="815" xr:uid="{00000000-0005-0000-0000-000038030000}"/>
    <cellStyle name="計算 2 11" xfId="816" xr:uid="{00000000-0005-0000-0000-000039030000}"/>
    <cellStyle name="計算 2 12" xfId="817" xr:uid="{00000000-0005-0000-0000-00003A030000}"/>
    <cellStyle name="計算 2 13" xfId="818" xr:uid="{00000000-0005-0000-0000-00003B030000}"/>
    <cellStyle name="計算 2 2" xfId="819" xr:uid="{00000000-0005-0000-0000-00003C030000}"/>
    <cellStyle name="計算 2 3" xfId="820" xr:uid="{00000000-0005-0000-0000-00003D030000}"/>
    <cellStyle name="計算 2 4" xfId="821" xr:uid="{00000000-0005-0000-0000-00003E030000}"/>
    <cellStyle name="計算 2 5" xfId="822" xr:uid="{00000000-0005-0000-0000-00003F030000}"/>
    <cellStyle name="計算 2 6" xfId="823" xr:uid="{00000000-0005-0000-0000-000040030000}"/>
    <cellStyle name="計算 2 7" xfId="824" xr:uid="{00000000-0005-0000-0000-000041030000}"/>
    <cellStyle name="計算 2 8" xfId="825" xr:uid="{00000000-0005-0000-0000-000042030000}"/>
    <cellStyle name="計算 2 9" xfId="826" xr:uid="{00000000-0005-0000-0000-000043030000}"/>
    <cellStyle name="計算 3" xfId="827" xr:uid="{00000000-0005-0000-0000-000044030000}"/>
    <cellStyle name="計算 3 10" xfId="828" xr:uid="{00000000-0005-0000-0000-000045030000}"/>
    <cellStyle name="計算 3 11" xfId="829" xr:uid="{00000000-0005-0000-0000-000046030000}"/>
    <cellStyle name="計算 3 12" xfId="830" xr:uid="{00000000-0005-0000-0000-000047030000}"/>
    <cellStyle name="計算 3 13" xfId="831" xr:uid="{00000000-0005-0000-0000-000048030000}"/>
    <cellStyle name="計算 3 2" xfId="832" xr:uid="{00000000-0005-0000-0000-000049030000}"/>
    <cellStyle name="計算 3 3" xfId="833" xr:uid="{00000000-0005-0000-0000-00004A030000}"/>
    <cellStyle name="計算 3 4" xfId="834" xr:uid="{00000000-0005-0000-0000-00004B030000}"/>
    <cellStyle name="計算 3 5" xfId="835" xr:uid="{00000000-0005-0000-0000-00004C030000}"/>
    <cellStyle name="計算 3 6" xfId="836" xr:uid="{00000000-0005-0000-0000-00004D030000}"/>
    <cellStyle name="計算 3 7" xfId="837" xr:uid="{00000000-0005-0000-0000-00004E030000}"/>
    <cellStyle name="計算 3 8" xfId="838" xr:uid="{00000000-0005-0000-0000-00004F030000}"/>
    <cellStyle name="計算 3 9" xfId="839" xr:uid="{00000000-0005-0000-0000-000050030000}"/>
    <cellStyle name="警告文 2" xfId="840" xr:uid="{00000000-0005-0000-0000-000051030000}"/>
    <cellStyle name="警告文 2 10" xfId="841" xr:uid="{00000000-0005-0000-0000-000052030000}"/>
    <cellStyle name="警告文 2 11" xfId="842" xr:uid="{00000000-0005-0000-0000-000053030000}"/>
    <cellStyle name="警告文 2 12" xfId="843" xr:uid="{00000000-0005-0000-0000-000054030000}"/>
    <cellStyle name="警告文 2 13" xfId="844" xr:uid="{00000000-0005-0000-0000-000055030000}"/>
    <cellStyle name="警告文 2 2" xfId="845" xr:uid="{00000000-0005-0000-0000-000056030000}"/>
    <cellStyle name="警告文 2 3" xfId="846" xr:uid="{00000000-0005-0000-0000-000057030000}"/>
    <cellStyle name="警告文 2 4" xfId="847" xr:uid="{00000000-0005-0000-0000-000058030000}"/>
    <cellStyle name="警告文 2 5" xfId="848" xr:uid="{00000000-0005-0000-0000-000059030000}"/>
    <cellStyle name="警告文 2 6" xfId="849" xr:uid="{00000000-0005-0000-0000-00005A030000}"/>
    <cellStyle name="警告文 2 7" xfId="850" xr:uid="{00000000-0005-0000-0000-00005B030000}"/>
    <cellStyle name="警告文 2 8" xfId="851" xr:uid="{00000000-0005-0000-0000-00005C030000}"/>
    <cellStyle name="警告文 2 9" xfId="852" xr:uid="{00000000-0005-0000-0000-00005D030000}"/>
    <cellStyle name="警告文 3" xfId="853" xr:uid="{00000000-0005-0000-0000-00005E030000}"/>
    <cellStyle name="警告文 3 10" xfId="854" xr:uid="{00000000-0005-0000-0000-00005F030000}"/>
    <cellStyle name="警告文 3 11" xfId="855" xr:uid="{00000000-0005-0000-0000-000060030000}"/>
    <cellStyle name="警告文 3 12" xfId="856" xr:uid="{00000000-0005-0000-0000-000061030000}"/>
    <cellStyle name="警告文 3 13" xfId="857" xr:uid="{00000000-0005-0000-0000-000062030000}"/>
    <cellStyle name="警告文 3 2" xfId="858" xr:uid="{00000000-0005-0000-0000-000063030000}"/>
    <cellStyle name="警告文 3 3" xfId="859" xr:uid="{00000000-0005-0000-0000-000064030000}"/>
    <cellStyle name="警告文 3 4" xfId="860" xr:uid="{00000000-0005-0000-0000-000065030000}"/>
    <cellStyle name="警告文 3 5" xfId="861" xr:uid="{00000000-0005-0000-0000-000066030000}"/>
    <cellStyle name="警告文 3 6" xfId="862" xr:uid="{00000000-0005-0000-0000-000067030000}"/>
    <cellStyle name="警告文 3 7" xfId="863" xr:uid="{00000000-0005-0000-0000-000068030000}"/>
    <cellStyle name="警告文 3 8" xfId="864" xr:uid="{00000000-0005-0000-0000-000069030000}"/>
    <cellStyle name="警告文 3 9" xfId="865" xr:uid="{00000000-0005-0000-0000-00006A030000}"/>
    <cellStyle name="桁区切り 2" xfId="1" xr:uid="{00000000-0005-0000-0000-00006B030000}"/>
    <cellStyle name="桁区切り 2 2" xfId="866" xr:uid="{00000000-0005-0000-0000-00006C030000}"/>
    <cellStyle name="桁区切り 2 3" xfId="867" xr:uid="{00000000-0005-0000-0000-00006D030000}"/>
    <cellStyle name="桁区切り 2 4" xfId="868" xr:uid="{00000000-0005-0000-0000-00006E030000}"/>
    <cellStyle name="桁区切り 3" xfId="869" xr:uid="{00000000-0005-0000-0000-00006F030000}"/>
    <cellStyle name="桁区切り 4" xfId="870" xr:uid="{00000000-0005-0000-0000-000070030000}"/>
    <cellStyle name="桁区切り 4 2" xfId="1200" xr:uid="{00000000-0005-0000-0000-000071030000}"/>
    <cellStyle name="桁区切り 4 3" xfId="1201" xr:uid="{00000000-0005-0000-0000-000072030000}"/>
    <cellStyle name="桁区切り 5" xfId="1193" xr:uid="{00000000-0005-0000-0000-000073030000}"/>
    <cellStyle name="桁区切り 6" xfId="1202" xr:uid="{00000000-0005-0000-0000-000074030000}"/>
    <cellStyle name="桁区切り 6 2" xfId="1203" xr:uid="{00000000-0005-0000-0000-000075030000}"/>
    <cellStyle name="桁区切り 6 3" xfId="1204" xr:uid="{00000000-0005-0000-0000-000076030000}"/>
    <cellStyle name="桁区切り[0]_見積・予算" xfId="1205" xr:uid="{00000000-0005-0000-0000-000077030000}"/>
    <cellStyle name="見出し 1 2" xfId="871" xr:uid="{00000000-0005-0000-0000-000078030000}"/>
    <cellStyle name="見出し 1 2 10" xfId="872" xr:uid="{00000000-0005-0000-0000-000079030000}"/>
    <cellStyle name="見出し 1 2 11" xfId="873" xr:uid="{00000000-0005-0000-0000-00007A030000}"/>
    <cellStyle name="見出し 1 2 12" xfId="874" xr:uid="{00000000-0005-0000-0000-00007B030000}"/>
    <cellStyle name="見出し 1 2 13" xfId="875" xr:uid="{00000000-0005-0000-0000-00007C030000}"/>
    <cellStyle name="見出し 1 2 2" xfId="876" xr:uid="{00000000-0005-0000-0000-00007D030000}"/>
    <cellStyle name="見出し 1 2 3" xfId="877" xr:uid="{00000000-0005-0000-0000-00007E030000}"/>
    <cellStyle name="見出し 1 2 4" xfId="878" xr:uid="{00000000-0005-0000-0000-00007F030000}"/>
    <cellStyle name="見出し 1 2 5" xfId="879" xr:uid="{00000000-0005-0000-0000-000080030000}"/>
    <cellStyle name="見出し 1 2 6" xfId="880" xr:uid="{00000000-0005-0000-0000-000081030000}"/>
    <cellStyle name="見出し 1 2 7" xfId="881" xr:uid="{00000000-0005-0000-0000-000082030000}"/>
    <cellStyle name="見出し 1 2 8" xfId="882" xr:uid="{00000000-0005-0000-0000-000083030000}"/>
    <cellStyle name="見出し 1 2 9" xfId="883" xr:uid="{00000000-0005-0000-0000-000084030000}"/>
    <cellStyle name="見出し 1 3" xfId="884" xr:uid="{00000000-0005-0000-0000-000085030000}"/>
    <cellStyle name="見出し 1 3 10" xfId="885" xr:uid="{00000000-0005-0000-0000-000086030000}"/>
    <cellStyle name="見出し 1 3 11" xfId="886" xr:uid="{00000000-0005-0000-0000-000087030000}"/>
    <cellStyle name="見出し 1 3 12" xfId="887" xr:uid="{00000000-0005-0000-0000-000088030000}"/>
    <cellStyle name="見出し 1 3 13" xfId="888" xr:uid="{00000000-0005-0000-0000-000089030000}"/>
    <cellStyle name="見出し 1 3 2" xfId="889" xr:uid="{00000000-0005-0000-0000-00008A030000}"/>
    <cellStyle name="見出し 1 3 3" xfId="890" xr:uid="{00000000-0005-0000-0000-00008B030000}"/>
    <cellStyle name="見出し 1 3 4" xfId="891" xr:uid="{00000000-0005-0000-0000-00008C030000}"/>
    <cellStyle name="見出し 1 3 5" xfId="892" xr:uid="{00000000-0005-0000-0000-00008D030000}"/>
    <cellStyle name="見出し 1 3 6" xfId="893" xr:uid="{00000000-0005-0000-0000-00008E030000}"/>
    <cellStyle name="見出し 1 3 7" xfId="894" xr:uid="{00000000-0005-0000-0000-00008F030000}"/>
    <cellStyle name="見出し 1 3 8" xfId="895" xr:uid="{00000000-0005-0000-0000-000090030000}"/>
    <cellStyle name="見出し 1 3 9" xfId="896" xr:uid="{00000000-0005-0000-0000-000091030000}"/>
    <cellStyle name="見出し 2 2" xfId="897" xr:uid="{00000000-0005-0000-0000-000092030000}"/>
    <cellStyle name="見出し 2 2 10" xfId="898" xr:uid="{00000000-0005-0000-0000-000093030000}"/>
    <cellStyle name="見出し 2 2 11" xfId="899" xr:uid="{00000000-0005-0000-0000-000094030000}"/>
    <cellStyle name="見出し 2 2 12" xfId="900" xr:uid="{00000000-0005-0000-0000-000095030000}"/>
    <cellStyle name="見出し 2 2 13" xfId="901" xr:uid="{00000000-0005-0000-0000-000096030000}"/>
    <cellStyle name="見出し 2 2 2" xfId="902" xr:uid="{00000000-0005-0000-0000-000097030000}"/>
    <cellStyle name="見出し 2 2 3" xfId="903" xr:uid="{00000000-0005-0000-0000-000098030000}"/>
    <cellStyle name="見出し 2 2 4" xfId="904" xr:uid="{00000000-0005-0000-0000-000099030000}"/>
    <cellStyle name="見出し 2 2 5" xfId="905" xr:uid="{00000000-0005-0000-0000-00009A030000}"/>
    <cellStyle name="見出し 2 2 6" xfId="906" xr:uid="{00000000-0005-0000-0000-00009B030000}"/>
    <cellStyle name="見出し 2 2 7" xfId="907" xr:uid="{00000000-0005-0000-0000-00009C030000}"/>
    <cellStyle name="見出し 2 2 8" xfId="908" xr:uid="{00000000-0005-0000-0000-00009D030000}"/>
    <cellStyle name="見出し 2 2 9" xfId="909" xr:uid="{00000000-0005-0000-0000-00009E030000}"/>
    <cellStyle name="見出し 2 3" xfId="910" xr:uid="{00000000-0005-0000-0000-00009F030000}"/>
    <cellStyle name="見出し 2 3 10" xfId="911" xr:uid="{00000000-0005-0000-0000-0000A0030000}"/>
    <cellStyle name="見出し 2 3 11" xfId="912" xr:uid="{00000000-0005-0000-0000-0000A1030000}"/>
    <cellStyle name="見出し 2 3 12" xfId="913" xr:uid="{00000000-0005-0000-0000-0000A2030000}"/>
    <cellStyle name="見出し 2 3 13" xfId="914" xr:uid="{00000000-0005-0000-0000-0000A3030000}"/>
    <cellStyle name="見出し 2 3 2" xfId="915" xr:uid="{00000000-0005-0000-0000-0000A4030000}"/>
    <cellStyle name="見出し 2 3 3" xfId="916" xr:uid="{00000000-0005-0000-0000-0000A5030000}"/>
    <cellStyle name="見出し 2 3 4" xfId="917" xr:uid="{00000000-0005-0000-0000-0000A6030000}"/>
    <cellStyle name="見出し 2 3 5" xfId="918" xr:uid="{00000000-0005-0000-0000-0000A7030000}"/>
    <cellStyle name="見出し 2 3 6" xfId="919" xr:uid="{00000000-0005-0000-0000-0000A8030000}"/>
    <cellStyle name="見出し 2 3 7" xfId="920" xr:uid="{00000000-0005-0000-0000-0000A9030000}"/>
    <cellStyle name="見出し 2 3 8" xfId="921" xr:uid="{00000000-0005-0000-0000-0000AA030000}"/>
    <cellStyle name="見出し 2 3 9" xfId="922" xr:uid="{00000000-0005-0000-0000-0000AB030000}"/>
    <cellStyle name="見出し 3 2" xfId="923" xr:uid="{00000000-0005-0000-0000-0000AC030000}"/>
    <cellStyle name="見出し 3 2 10" xfId="924" xr:uid="{00000000-0005-0000-0000-0000AD030000}"/>
    <cellStyle name="見出し 3 2 11" xfId="925" xr:uid="{00000000-0005-0000-0000-0000AE030000}"/>
    <cellStyle name="見出し 3 2 12" xfId="926" xr:uid="{00000000-0005-0000-0000-0000AF030000}"/>
    <cellStyle name="見出し 3 2 13" xfId="927" xr:uid="{00000000-0005-0000-0000-0000B0030000}"/>
    <cellStyle name="見出し 3 2 2" xfId="928" xr:uid="{00000000-0005-0000-0000-0000B1030000}"/>
    <cellStyle name="見出し 3 2 3" xfId="929" xr:uid="{00000000-0005-0000-0000-0000B2030000}"/>
    <cellStyle name="見出し 3 2 4" xfId="930" xr:uid="{00000000-0005-0000-0000-0000B3030000}"/>
    <cellStyle name="見出し 3 2 5" xfId="931" xr:uid="{00000000-0005-0000-0000-0000B4030000}"/>
    <cellStyle name="見出し 3 2 6" xfId="932" xr:uid="{00000000-0005-0000-0000-0000B5030000}"/>
    <cellStyle name="見出し 3 2 7" xfId="933" xr:uid="{00000000-0005-0000-0000-0000B6030000}"/>
    <cellStyle name="見出し 3 2 8" xfId="934" xr:uid="{00000000-0005-0000-0000-0000B7030000}"/>
    <cellStyle name="見出し 3 2 9" xfId="935" xr:uid="{00000000-0005-0000-0000-0000B8030000}"/>
    <cellStyle name="見出し 3 3" xfId="936" xr:uid="{00000000-0005-0000-0000-0000B9030000}"/>
    <cellStyle name="見出し 3 3 10" xfId="937" xr:uid="{00000000-0005-0000-0000-0000BA030000}"/>
    <cellStyle name="見出し 3 3 11" xfId="938" xr:uid="{00000000-0005-0000-0000-0000BB030000}"/>
    <cellStyle name="見出し 3 3 12" xfId="939" xr:uid="{00000000-0005-0000-0000-0000BC030000}"/>
    <cellStyle name="見出し 3 3 13" xfId="940" xr:uid="{00000000-0005-0000-0000-0000BD030000}"/>
    <cellStyle name="見出し 3 3 2" xfId="941" xr:uid="{00000000-0005-0000-0000-0000BE030000}"/>
    <cellStyle name="見出し 3 3 3" xfId="942" xr:uid="{00000000-0005-0000-0000-0000BF030000}"/>
    <cellStyle name="見出し 3 3 4" xfId="943" xr:uid="{00000000-0005-0000-0000-0000C0030000}"/>
    <cellStyle name="見出し 3 3 5" xfId="944" xr:uid="{00000000-0005-0000-0000-0000C1030000}"/>
    <cellStyle name="見出し 3 3 6" xfId="945" xr:uid="{00000000-0005-0000-0000-0000C2030000}"/>
    <cellStyle name="見出し 3 3 7" xfId="946" xr:uid="{00000000-0005-0000-0000-0000C3030000}"/>
    <cellStyle name="見出し 3 3 8" xfId="947" xr:uid="{00000000-0005-0000-0000-0000C4030000}"/>
    <cellStyle name="見出し 3 3 9" xfId="948" xr:uid="{00000000-0005-0000-0000-0000C5030000}"/>
    <cellStyle name="見出し 4 2" xfId="949" xr:uid="{00000000-0005-0000-0000-0000C6030000}"/>
    <cellStyle name="見出し 4 2 10" xfId="950" xr:uid="{00000000-0005-0000-0000-0000C7030000}"/>
    <cellStyle name="見出し 4 2 11" xfId="951" xr:uid="{00000000-0005-0000-0000-0000C8030000}"/>
    <cellStyle name="見出し 4 2 12" xfId="952" xr:uid="{00000000-0005-0000-0000-0000C9030000}"/>
    <cellStyle name="見出し 4 2 13" xfId="953" xr:uid="{00000000-0005-0000-0000-0000CA030000}"/>
    <cellStyle name="見出し 4 2 2" xfId="954" xr:uid="{00000000-0005-0000-0000-0000CB030000}"/>
    <cellStyle name="見出し 4 2 3" xfId="955" xr:uid="{00000000-0005-0000-0000-0000CC030000}"/>
    <cellStyle name="見出し 4 2 4" xfId="956" xr:uid="{00000000-0005-0000-0000-0000CD030000}"/>
    <cellStyle name="見出し 4 2 5" xfId="957" xr:uid="{00000000-0005-0000-0000-0000CE030000}"/>
    <cellStyle name="見出し 4 2 6" xfId="958" xr:uid="{00000000-0005-0000-0000-0000CF030000}"/>
    <cellStyle name="見出し 4 2 7" xfId="959" xr:uid="{00000000-0005-0000-0000-0000D0030000}"/>
    <cellStyle name="見出し 4 2 8" xfId="960" xr:uid="{00000000-0005-0000-0000-0000D1030000}"/>
    <cellStyle name="見出し 4 2 9" xfId="961" xr:uid="{00000000-0005-0000-0000-0000D2030000}"/>
    <cellStyle name="見出し 4 3" xfId="962" xr:uid="{00000000-0005-0000-0000-0000D3030000}"/>
    <cellStyle name="見出し 4 3 10" xfId="963" xr:uid="{00000000-0005-0000-0000-0000D4030000}"/>
    <cellStyle name="見出し 4 3 11" xfId="964" xr:uid="{00000000-0005-0000-0000-0000D5030000}"/>
    <cellStyle name="見出し 4 3 12" xfId="965" xr:uid="{00000000-0005-0000-0000-0000D6030000}"/>
    <cellStyle name="見出し 4 3 13" xfId="966" xr:uid="{00000000-0005-0000-0000-0000D7030000}"/>
    <cellStyle name="見出し 4 3 2" xfId="967" xr:uid="{00000000-0005-0000-0000-0000D8030000}"/>
    <cellStyle name="見出し 4 3 3" xfId="968" xr:uid="{00000000-0005-0000-0000-0000D9030000}"/>
    <cellStyle name="見出し 4 3 4" xfId="969" xr:uid="{00000000-0005-0000-0000-0000DA030000}"/>
    <cellStyle name="見出し 4 3 5" xfId="970" xr:uid="{00000000-0005-0000-0000-0000DB030000}"/>
    <cellStyle name="見出し 4 3 6" xfId="971" xr:uid="{00000000-0005-0000-0000-0000DC030000}"/>
    <cellStyle name="見出し 4 3 7" xfId="972" xr:uid="{00000000-0005-0000-0000-0000DD030000}"/>
    <cellStyle name="見出し 4 3 8" xfId="973" xr:uid="{00000000-0005-0000-0000-0000DE030000}"/>
    <cellStyle name="見出し 4 3 9" xfId="974" xr:uid="{00000000-0005-0000-0000-0000DF030000}"/>
    <cellStyle name="集計 2" xfId="975" xr:uid="{00000000-0005-0000-0000-0000E0030000}"/>
    <cellStyle name="集計 2 10" xfId="976" xr:uid="{00000000-0005-0000-0000-0000E1030000}"/>
    <cellStyle name="集計 2 11" xfId="977" xr:uid="{00000000-0005-0000-0000-0000E2030000}"/>
    <cellStyle name="集計 2 12" xfId="978" xr:uid="{00000000-0005-0000-0000-0000E3030000}"/>
    <cellStyle name="集計 2 13" xfId="979" xr:uid="{00000000-0005-0000-0000-0000E4030000}"/>
    <cellStyle name="集計 2 2" xfId="980" xr:uid="{00000000-0005-0000-0000-0000E5030000}"/>
    <cellStyle name="集計 2 3" xfId="981" xr:uid="{00000000-0005-0000-0000-0000E6030000}"/>
    <cellStyle name="集計 2 4" xfId="982" xr:uid="{00000000-0005-0000-0000-0000E7030000}"/>
    <cellStyle name="集計 2 5" xfId="983" xr:uid="{00000000-0005-0000-0000-0000E8030000}"/>
    <cellStyle name="集計 2 6" xfId="984" xr:uid="{00000000-0005-0000-0000-0000E9030000}"/>
    <cellStyle name="集計 2 7" xfId="985" xr:uid="{00000000-0005-0000-0000-0000EA030000}"/>
    <cellStyle name="集計 2 8" xfId="986" xr:uid="{00000000-0005-0000-0000-0000EB030000}"/>
    <cellStyle name="集計 2 9" xfId="987" xr:uid="{00000000-0005-0000-0000-0000EC030000}"/>
    <cellStyle name="集計 3" xfId="988" xr:uid="{00000000-0005-0000-0000-0000ED030000}"/>
    <cellStyle name="集計 3 10" xfId="989" xr:uid="{00000000-0005-0000-0000-0000EE030000}"/>
    <cellStyle name="集計 3 11" xfId="990" xr:uid="{00000000-0005-0000-0000-0000EF030000}"/>
    <cellStyle name="集計 3 12" xfId="991" xr:uid="{00000000-0005-0000-0000-0000F0030000}"/>
    <cellStyle name="集計 3 13" xfId="992" xr:uid="{00000000-0005-0000-0000-0000F1030000}"/>
    <cellStyle name="集計 3 2" xfId="993" xr:uid="{00000000-0005-0000-0000-0000F2030000}"/>
    <cellStyle name="集計 3 3" xfId="994" xr:uid="{00000000-0005-0000-0000-0000F3030000}"/>
    <cellStyle name="集計 3 4" xfId="995" xr:uid="{00000000-0005-0000-0000-0000F4030000}"/>
    <cellStyle name="集計 3 5" xfId="996" xr:uid="{00000000-0005-0000-0000-0000F5030000}"/>
    <cellStyle name="集計 3 6" xfId="997" xr:uid="{00000000-0005-0000-0000-0000F6030000}"/>
    <cellStyle name="集計 3 7" xfId="998" xr:uid="{00000000-0005-0000-0000-0000F7030000}"/>
    <cellStyle name="集計 3 8" xfId="999" xr:uid="{00000000-0005-0000-0000-0000F8030000}"/>
    <cellStyle name="集計 3 9" xfId="1000" xr:uid="{00000000-0005-0000-0000-0000F9030000}"/>
    <cellStyle name="出力 2" xfId="1001" xr:uid="{00000000-0005-0000-0000-0000FA030000}"/>
    <cellStyle name="出力 2 10" xfId="1002" xr:uid="{00000000-0005-0000-0000-0000FB030000}"/>
    <cellStyle name="出力 2 11" xfId="1003" xr:uid="{00000000-0005-0000-0000-0000FC030000}"/>
    <cellStyle name="出力 2 12" xfId="1004" xr:uid="{00000000-0005-0000-0000-0000FD030000}"/>
    <cellStyle name="出力 2 13" xfId="1005" xr:uid="{00000000-0005-0000-0000-0000FE030000}"/>
    <cellStyle name="出力 2 2" xfId="1006" xr:uid="{00000000-0005-0000-0000-0000FF030000}"/>
    <cellStyle name="出力 2 3" xfId="1007" xr:uid="{00000000-0005-0000-0000-000000040000}"/>
    <cellStyle name="出力 2 4" xfId="1008" xr:uid="{00000000-0005-0000-0000-000001040000}"/>
    <cellStyle name="出力 2 5" xfId="1009" xr:uid="{00000000-0005-0000-0000-000002040000}"/>
    <cellStyle name="出力 2 6" xfId="1010" xr:uid="{00000000-0005-0000-0000-000003040000}"/>
    <cellStyle name="出力 2 7" xfId="1011" xr:uid="{00000000-0005-0000-0000-000004040000}"/>
    <cellStyle name="出力 2 8" xfId="1012" xr:uid="{00000000-0005-0000-0000-000005040000}"/>
    <cellStyle name="出力 2 9" xfId="1013" xr:uid="{00000000-0005-0000-0000-000006040000}"/>
    <cellStyle name="出力 3" xfId="1014" xr:uid="{00000000-0005-0000-0000-000007040000}"/>
    <cellStyle name="出力 3 10" xfId="1015" xr:uid="{00000000-0005-0000-0000-000008040000}"/>
    <cellStyle name="出力 3 11" xfId="1016" xr:uid="{00000000-0005-0000-0000-000009040000}"/>
    <cellStyle name="出力 3 12" xfId="1017" xr:uid="{00000000-0005-0000-0000-00000A040000}"/>
    <cellStyle name="出力 3 13" xfId="1018" xr:uid="{00000000-0005-0000-0000-00000B040000}"/>
    <cellStyle name="出力 3 2" xfId="1019" xr:uid="{00000000-0005-0000-0000-00000C040000}"/>
    <cellStyle name="出力 3 3" xfId="1020" xr:uid="{00000000-0005-0000-0000-00000D040000}"/>
    <cellStyle name="出力 3 4" xfId="1021" xr:uid="{00000000-0005-0000-0000-00000E040000}"/>
    <cellStyle name="出力 3 5" xfId="1022" xr:uid="{00000000-0005-0000-0000-00000F040000}"/>
    <cellStyle name="出力 3 6" xfId="1023" xr:uid="{00000000-0005-0000-0000-000010040000}"/>
    <cellStyle name="出力 3 7" xfId="1024" xr:uid="{00000000-0005-0000-0000-000011040000}"/>
    <cellStyle name="出力 3 8" xfId="1025" xr:uid="{00000000-0005-0000-0000-000012040000}"/>
    <cellStyle name="出力 3 9" xfId="1026" xr:uid="{00000000-0005-0000-0000-000013040000}"/>
    <cellStyle name="説明文 2" xfId="1027" xr:uid="{00000000-0005-0000-0000-000014040000}"/>
    <cellStyle name="説明文 2 10" xfId="1028" xr:uid="{00000000-0005-0000-0000-000015040000}"/>
    <cellStyle name="説明文 2 11" xfId="1029" xr:uid="{00000000-0005-0000-0000-000016040000}"/>
    <cellStyle name="説明文 2 12" xfId="1030" xr:uid="{00000000-0005-0000-0000-000017040000}"/>
    <cellStyle name="説明文 2 13" xfId="1031" xr:uid="{00000000-0005-0000-0000-000018040000}"/>
    <cellStyle name="説明文 2 2" xfId="1032" xr:uid="{00000000-0005-0000-0000-000019040000}"/>
    <cellStyle name="説明文 2 3" xfId="1033" xr:uid="{00000000-0005-0000-0000-00001A040000}"/>
    <cellStyle name="説明文 2 4" xfId="1034" xr:uid="{00000000-0005-0000-0000-00001B040000}"/>
    <cellStyle name="説明文 2 5" xfId="1035" xr:uid="{00000000-0005-0000-0000-00001C040000}"/>
    <cellStyle name="説明文 2 6" xfId="1036" xr:uid="{00000000-0005-0000-0000-00001D040000}"/>
    <cellStyle name="説明文 2 7" xfId="1037" xr:uid="{00000000-0005-0000-0000-00001E040000}"/>
    <cellStyle name="説明文 2 8" xfId="1038" xr:uid="{00000000-0005-0000-0000-00001F040000}"/>
    <cellStyle name="説明文 2 9" xfId="1039" xr:uid="{00000000-0005-0000-0000-000020040000}"/>
    <cellStyle name="説明文 3" xfId="1040" xr:uid="{00000000-0005-0000-0000-000021040000}"/>
    <cellStyle name="説明文 3 10" xfId="1041" xr:uid="{00000000-0005-0000-0000-000022040000}"/>
    <cellStyle name="説明文 3 11" xfId="1042" xr:uid="{00000000-0005-0000-0000-000023040000}"/>
    <cellStyle name="説明文 3 12" xfId="1043" xr:uid="{00000000-0005-0000-0000-000024040000}"/>
    <cellStyle name="説明文 3 13" xfId="1044" xr:uid="{00000000-0005-0000-0000-000025040000}"/>
    <cellStyle name="説明文 3 2" xfId="1045" xr:uid="{00000000-0005-0000-0000-000026040000}"/>
    <cellStyle name="説明文 3 3" xfId="1046" xr:uid="{00000000-0005-0000-0000-000027040000}"/>
    <cellStyle name="説明文 3 4" xfId="1047" xr:uid="{00000000-0005-0000-0000-000028040000}"/>
    <cellStyle name="説明文 3 5" xfId="1048" xr:uid="{00000000-0005-0000-0000-000029040000}"/>
    <cellStyle name="説明文 3 6" xfId="1049" xr:uid="{00000000-0005-0000-0000-00002A040000}"/>
    <cellStyle name="説明文 3 7" xfId="1050" xr:uid="{00000000-0005-0000-0000-00002B040000}"/>
    <cellStyle name="説明文 3 8" xfId="1051" xr:uid="{00000000-0005-0000-0000-00002C040000}"/>
    <cellStyle name="説明文 3 9" xfId="1052" xr:uid="{00000000-0005-0000-0000-00002D040000}"/>
    <cellStyle name="通貨 2" xfId="1053" xr:uid="{00000000-0005-0000-0000-00002E040000}"/>
    <cellStyle name="通貨[0]_見積・予算" xfId="1206" xr:uid="{00000000-0005-0000-0000-00002F040000}"/>
    <cellStyle name="内訳" xfId="1054" xr:uid="{00000000-0005-0000-0000-000030040000}"/>
    <cellStyle name="入力 2" xfId="1055" xr:uid="{00000000-0005-0000-0000-000031040000}"/>
    <cellStyle name="入力 2 10" xfId="1056" xr:uid="{00000000-0005-0000-0000-000032040000}"/>
    <cellStyle name="入力 2 11" xfId="1057" xr:uid="{00000000-0005-0000-0000-000033040000}"/>
    <cellStyle name="入力 2 12" xfId="1058" xr:uid="{00000000-0005-0000-0000-000034040000}"/>
    <cellStyle name="入力 2 13" xfId="1059" xr:uid="{00000000-0005-0000-0000-000035040000}"/>
    <cellStyle name="入力 2 2" xfId="1060" xr:uid="{00000000-0005-0000-0000-000036040000}"/>
    <cellStyle name="入力 2 3" xfId="1061" xr:uid="{00000000-0005-0000-0000-000037040000}"/>
    <cellStyle name="入力 2 4" xfId="1062" xr:uid="{00000000-0005-0000-0000-000038040000}"/>
    <cellStyle name="入力 2 5" xfId="1063" xr:uid="{00000000-0005-0000-0000-000039040000}"/>
    <cellStyle name="入力 2 6" xfId="1064" xr:uid="{00000000-0005-0000-0000-00003A040000}"/>
    <cellStyle name="入力 2 7" xfId="1065" xr:uid="{00000000-0005-0000-0000-00003B040000}"/>
    <cellStyle name="入力 2 8" xfId="1066" xr:uid="{00000000-0005-0000-0000-00003C040000}"/>
    <cellStyle name="入力 2 9" xfId="1067" xr:uid="{00000000-0005-0000-0000-00003D040000}"/>
    <cellStyle name="入力 3" xfId="1068" xr:uid="{00000000-0005-0000-0000-00003E040000}"/>
    <cellStyle name="入力 3 10" xfId="1069" xr:uid="{00000000-0005-0000-0000-00003F040000}"/>
    <cellStyle name="入力 3 11" xfId="1070" xr:uid="{00000000-0005-0000-0000-000040040000}"/>
    <cellStyle name="入力 3 12" xfId="1071" xr:uid="{00000000-0005-0000-0000-000041040000}"/>
    <cellStyle name="入力 3 13" xfId="1072" xr:uid="{00000000-0005-0000-0000-000042040000}"/>
    <cellStyle name="入力 3 2" xfId="1073" xr:uid="{00000000-0005-0000-0000-000043040000}"/>
    <cellStyle name="入力 3 3" xfId="1074" xr:uid="{00000000-0005-0000-0000-000044040000}"/>
    <cellStyle name="入力 3 4" xfId="1075" xr:uid="{00000000-0005-0000-0000-000045040000}"/>
    <cellStyle name="入力 3 5" xfId="1076" xr:uid="{00000000-0005-0000-0000-000046040000}"/>
    <cellStyle name="入力 3 6" xfId="1077" xr:uid="{00000000-0005-0000-0000-000047040000}"/>
    <cellStyle name="入力 3 7" xfId="1078" xr:uid="{00000000-0005-0000-0000-000048040000}"/>
    <cellStyle name="入力 3 8" xfId="1079" xr:uid="{00000000-0005-0000-0000-000049040000}"/>
    <cellStyle name="入力 3 9" xfId="1080" xr:uid="{00000000-0005-0000-0000-00004A040000}"/>
    <cellStyle name="標準" xfId="0" builtinId="0"/>
    <cellStyle name="標準 2" xfId="1081" xr:uid="{00000000-0005-0000-0000-00004C040000}"/>
    <cellStyle name="標準 2 10" xfId="1082" xr:uid="{00000000-0005-0000-0000-00004D040000}"/>
    <cellStyle name="標準 2 11" xfId="1083" xr:uid="{00000000-0005-0000-0000-00004E040000}"/>
    <cellStyle name="標準 2 12" xfId="1084" xr:uid="{00000000-0005-0000-0000-00004F040000}"/>
    <cellStyle name="標準 2 13" xfId="1085" xr:uid="{00000000-0005-0000-0000-000050040000}"/>
    <cellStyle name="標準 2 14" xfId="1086" xr:uid="{00000000-0005-0000-0000-000051040000}"/>
    <cellStyle name="標準 2 15" xfId="1087" xr:uid="{00000000-0005-0000-0000-000052040000}"/>
    <cellStyle name="標準 2 16" xfId="1088" xr:uid="{00000000-0005-0000-0000-000053040000}"/>
    <cellStyle name="標準 2 17" xfId="1089" xr:uid="{00000000-0005-0000-0000-000054040000}"/>
    <cellStyle name="標準 2 18" xfId="1090" xr:uid="{00000000-0005-0000-0000-000055040000}"/>
    <cellStyle name="標準 2 19" xfId="1091" xr:uid="{00000000-0005-0000-0000-000056040000}"/>
    <cellStyle name="標準 2 2" xfId="1092" xr:uid="{00000000-0005-0000-0000-000057040000}"/>
    <cellStyle name="標準 2 2 10" xfId="1093" xr:uid="{00000000-0005-0000-0000-000058040000}"/>
    <cellStyle name="標準 2 2 11" xfId="1094" xr:uid="{00000000-0005-0000-0000-000059040000}"/>
    <cellStyle name="標準 2 2 12" xfId="1095" xr:uid="{00000000-0005-0000-0000-00005A040000}"/>
    <cellStyle name="標準 2 2 13" xfId="1096" xr:uid="{00000000-0005-0000-0000-00005B040000}"/>
    <cellStyle name="標準 2 2 14" xfId="1097" xr:uid="{00000000-0005-0000-0000-00005C040000}"/>
    <cellStyle name="標準 2 2 15" xfId="1098" xr:uid="{00000000-0005-0000-0000-00005D040000}"/>
    <cellStyle name="標準 2 2 16" xfId="1099" xr:uid="{00000000-0005-0000-0000-00005E040000}"/>
    <cellStyle name="標準 2 2 17" xfId="1100" xr:uid="{00000000-0005-0000-0000-00005F040000}"/>
    <cellStyle name="標準 2 2 2" xfId="1101" xr:uid="{00000000-0005-0000-0000-000060040000}"/>
    <cellStyle name="標準 2 2 2 10" xfId="1102" xr:uid="{00000000-0005-0000-0000-000061040000}"/>
    <cellStyle name="標準 2 2 2 11" xfId="1103" xr:uid="{00000000-0005-0000-0000-000062040000}"/>
    <cellStyle name="標準 2 2 2 12" xfId="1104" xr:uid="{00000000-0005-0000-0000-000063040000}"/>
    <cellStyle name="標準 2 2 2 13" xfId="1105" xr:uid="{00000000-0005-0000-0000-000064040000}"/>
    <cellStyle name="標準 2 2 2 14" xfId="1106" xr:uid="{00000000-0005-0000-0000-000065040000}"/>
    <cellStyle name="標準 2 2 2 15" xfId="1107" xr:uid="{00000000-0005-0000-0000-000066040000}"/>
    <cellStyle name="標準 2 2 2 2" xfId="1108" xr:uid="{00000000-0005-0000-0000-000067040000}"/>
    <cellStyle name="標準 2 2 2 2 2" xfId="1109" xr:uid="{00000000-0005-0000-0000-000068040000}"/>
    <cellStyle name="標準 2 2 2 2 3" xfId="1110" xr:uid="{00000000-0005-0000-0000-000069040000}"/>
    <cellStyle name="標準 2 2 2 2 4" xfId="1111" xr:uid="{00000000-0005-0000-0000-00006A040000}"/>
    <cellStyle name="標準 2 2 2 3" xfId="1112" xr:uid="{00000000-0005-0000-0000-00006B040000}"/>
    <cellStyle name="標準 2 2 2 4" xfId="1113" xr:uid="{00000000-0005-0000-0000-00006C040000}"/>
    <cellStyle name="標準 2 2 2 5" xfId="1114" xr:uid="{00000000-0005-0000-0000-00006D040000}"/>
    <cellStyle name="標準 2 2 2 6" xfId="1115" xr:uid="{00000000-0005-0000-0000-00006E040000}"/>
    <cellStyle name="標準 2 2 2 7" xfId="1116" xr:uid="{00000000-0005-0000-0000-00006F040000}"/>
    <cellStyle name="標準 2 2 2 8" xfId="1117" xr:uid="{00000000-0005-0000-0000-000070040000}"/>
    <cellStyle name="標準 2 2 2 9" xfId="1118" xr:uid="{00000000-0005-0000-0000-000071040000}"/>
    <cellStyle name="標準 2 2 3" xfId="1119" xr:uid="{00000000-0005-0000-0000-000072040000}"/>
    <cellStyle name="標準 2 2 4" xfId="1120" xr:uid="{00000000-0005-0000-0000-000073040000}"/>
    <cellStyle name="標準 2 2 5" xfId="1121" xr:uid="{00000000-0005-0000-0000-000074040000}"/>
    <cellStyle name="標準 2 2 5 2" xfId="1122" xr:uid="{00000000-0005-0000-0000-000075040000}"/>
    <cellStyle name="標準 2 2 5 3" xfId="1123" xr:uid="{00000000-0005-0000-0000-000076040000}"/>
    <cellStyle name="標準 2 2 5 4" xfId="1124" xr:uid="{00000000-0005-0000-0000-000077040000}"/>
    <cellStyle name="標準 2 2 6" xfId="1125" xr:uid="{00000000-0005-0000-0000-000078040000}"/>
    <cellStyle name="標準 2 2 7" xfId="1126" xr:uid="{00000000-0005-0000-0000-000079040000}"/>
    <cellStyle name="標準 2 2 8" xfId="1127" xr:uid="{00000000-0005-0000-0000-00007A040000}"/>
    <cellStyle name="標準 2 2 9" xfId="1128" xr:uid="{00000000-0005-0000-0000-00007B040000}"/>
    <cellStyle name="標準 2 3" xfId="1129" xr:uid="{00000000-0005-0000-0000-00007C040000}"/>
    <cellStyle name="標準 2 4" xfId="1130" xr:uid="{00000000-0005-0000-0000-00007D040000}"/>
    <cellStyle name="標準 2 4 10" xfId="1131" xr:uid="{00000000-0005-0000-0000-00007E040000}"/>
    <cellStyle name="標準 2 4 11" xfId="1132" xr:uid="{00000000-0005-0000-0000-00007F040000}"/>
    <cellStyle name="標準 2 4 12" xfId="1133" xr:uid="{00000000-0005-0000-0000-000080040000}"/>
    <cellStyle name="標準 2 4 13" xfId="1134" xr:uid="{00000000-0005-0000-0000-000081040000}"/>
    <cellStyle name="標準 2 4 14" xfId="1135" xr:uid="{00000000-0005-0000-0000-000082040000}"/>
    <cellStyle name="標準 2 4 15" xfId="1136" xr:uid="{00000000-0005-0000-0000-000083040000}"/>
    <cellStyle name="標準 2 4 2" xfId="1137" xr:uid="{00000000-0005-0000-0000-000084040000}"/>
    <cellStyle name="標準 2 4 2 2" xfId="1138" xr:uid="{00000000-0005-0000-0000-000085040000}"/>
    <cellStyle name="標準 2 4 2 3" xfId="1139" xr:uid="{00000000-0005-0000-0000-000086040000}"/>
    <cellStyle name="標準 2 4 2 4" xfId="1140" xr:uid="{00000000-0005-0000-0000-000087040000}"/>
    <cellStyle name="標準 2 4 3" xfId="1141" xr:uid="{00000000-0005-0000-0000-000088040000}"/>
    <cellStyle name="標準 2 4 4" xfId="1142" xr:uid="{00000000-0005-0000-0000-000089040000}"/>
    <cellStyle name="標準 2 4 5" xfId="1143" xr:uid="{00000000-0005-0000-0000-00008A040000}"/>
    <cellStyle name="標準 2 4 6" xfId="1144" xr:uid="{00000000-0005-0000-0000-00008B040000}"/>
    <cellStyle name="標準 2 4 7" xfId="1145" xr:uid="{00000000-0005-0000-0000-00008C040000}"/>
    <cellStyle name="標準 2 4 8" xfId="1146" xr:uid="{00000000-0005-0000-0000-00008D040000}"/>
    <cellStyle name="標準 2 4 9" xfId="1147" xr:uid="{00000000-0005-0000-0000-00008E040000}"/>
    <cellStyle name="標準 2 5" xfId="1148" xr:uid="{00000000-0005-0000-0000-00008F040000}"/>
    <cellStyle name="標準 2 6" xfId="1149" xr:uid="{00000000-0005-0000-0000-000090040000}"/>
    <cellStyle name="標準 2 6 2" xfId="1150" xr:uid="{00000000-0005-0000-0000-000091040000}"/>
    <cellStyle name="標準 2 6 3" xfId="1151" xr:uid="{00000000-0005-0000-0000-000092040000}"/>
    <cellStyle name="標準 2 6 4" xfId="1152" xr:uid="{00000000-0005-0000-0000-000093040000}"/>
    <cellStyle name="標準 2 7" xfId="1153" xr:uid="{00000000-0005-0000-0000-000094040000}"/>
    <cellStyle name="標準 2 8" xfId="1154" xr:uid="{00000000-0005-0000-0000-000095040000}"/>
    <cellStyle name="標準 2 9" xfId="1155" xr:uid="{00000000-0005-0000-0000-000096040000}"/>
    <cellStyle name="標準 3" xfId="1156" xr:uid="{00000000-0005-0000-0000-000097040000}"/>
    <cellStyle name="標準 3 2" xfId="1207" xr:uid="{00000000-0005-0000-0000-000098040000}"/>
    <cellStyle name="標準 4" xfId="1157" xr:uid="{00000000-0005-0000-0000-000099040000}"/>
    <cellStyle name="標準 4 2" xfId="1208" xr:uid="{00000000-0005-0000-0000-00009A040000}"/>
    <cellStyle name="標準 5" xfId="1190" xr:uid="{00000000-0005-0000-0000-00009B040000}"/>
    <cellStyle name="標準 5 2" xfId="1209" xr:uid="{00000000-0005-0000-0000-00009C040000}"/>
    <cellStyle name="標準 5 3" xfId="1210" xr:uid="{00000000-0005-0000-0000-00009D040000}"/>
    <cellStyle name="標準 6" xfId="1191" xr:uid="{00000000-0005-0000-0000-00009E040000}"/>
    <cellStyle name="標準 6 2" xfId="1211" xr:uid="{00000000-0005-0000-0000-00009F040000}"/>
    <cellStyle name="標準 6 3" xfId="1212" xr:uid="{00000000-0005-0000-0000-0000A0040000}"/>
    <cellStyle name="標準 7" xfId="1194" xr:uid="{00000000-0005-0000-0000-0000A1040000}"/>
    <cellStyle name="標準 8" xfId="1214" xr:uid="{F1A537E9-BC28-42D2-B163-95A8ADA4ABF8}"/>
    <cellStyle name="標準_3-西新　見積明細　中西" xfId="1192" xr:uid="{00000000-0005-0000-0000-0000A2040000}"/>
    <cellStyle name="未定義" xfId="1158" xr:uid="{00000000-0005-0000-0000-0000A3040000}"/>
    <cellStyle name="良い 2" xfId="1159" xr:uid="{00000000-0005-0000-0000-0000A4040000}"/>
    <cellStyle name="良い 2 10" xfId="1160" xr:uid="{00000000-0005-0000-0000-0000A5040000}"/>
    <cellStyle name="良い 2 11" xfId="1161" xr:uid="{00000000-0005-0000-0000-0000A6040000}"/>
    <cellStyle name="良い 2 12" xfId="1162" xr:uid="{00000000-0005-0000-0000-0000A7040000}"/>
    <cellStyle name="良い 2 13" xfId="1163" xr:uid="{00000000-0005-0000-0000-0000A8040000}"/>
    <cellStyle name="良い 2 2" xfId="1164" xr:uid="{00000000-0005-0000-0000-0000A9040000}"/>
    <cellStyle name="良い 2 3" xfId="1165" xr:uid="{00000000-0005-0000-0000-0000AA040000}"/>
    <cellStyle name="良い 2 4" xfId="1166" xr:uid="{00000000-0005-0000-0000-0000AB040000}"/>
    <cellStyle name="良い 2 5" xfId="1167" xr:uid="{00000000-0005-0000-0000-0000AC040000}"/>
    <cellStyle name="良い 2 6" xfId="1168" xr:uid="{00000000-0005-0000-0000-0000AD040000}"/>
    <cellStyle name="良い 2 7" xfId="1169" xr:uid="{00000000-0005-0000-0000-0000AE040000}"/>
    <cellStyle name="良い 2 8" xfId="1170" xr:uid="{00000000-0005-0000-0000-0000AF040000}"/>
    <cellStyle name="良い 2 9" xfId="1171" xr:uid="{00000000-0005-0000-0000-0000B0040000}"/>
    <cellStyle name="良い 3" xfId="1172" xr:uid="{00000000-0005-0000-0000-0000B1040000}"/>
    <cellStyle name="良い 3 10" xfId="1173" xr:uid="{00000000-0005-0000-0000-0000B2040000}"/>
    <cellStyle name="良い 3 11" xfId="1174" xr:uid="{00000000-0005-0000-0000-0000B3040000}"/>
    <cellStyle name="良い 3 12" xfId="1175" xr:uid="{00000000-0005-0000-0000-0000B4040000}"/>
    <cellStyle name="良い 3 13" xfId="1176" xr:uid="{00000000-0005-0000-0000-0000B5040000}"/>
    <cellStyle name="良い 3 2" xfId="1177" xr:uid="{00000000-0005-0000-0000-0000B6040000}"/>
    <cellStyle name="良い 3 3" xfId="1178" xr:uid="{00000000-0005-0000-0000-0000B7040000}"/>
    <cellStyle name="良い 3 4" xfId="1179" xr:uid="{00000000-0005-0000-0000-0000B8040000}"/>
    <cellStyle name="良い 3 5" xfId="1180" xr:uid="{00000000-0005-0000-0000-0000B9040000}"/>
    <cellStyle name="良い 3 6" xfId="1181" xr:uid="{00000000-0005-0000-0000-0000BA040000}"/>
    <cellStyle name="良い 3 7" xfId="1182" xr:uid="{00000000-0005-0000-0000-0000BB040000}"/>
    <cellStyle name="良い 3 8" xfId="1183" xr:uid="{00000000-0005-0000-0000-0000BC040000}"/>
    <cellStyle name="良い 3 9" xfId="1184" xr:uid="{00000000-0005-0000-0000-0000BD040000}"/>
  </cellStyles>
  <dxfs count="20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strike val="0"/>
        <color rgb="FFFF0000"/>
      </font>
    </dxf>
    <dxf>
      <font>
        <b/>
        <i val="0"/>
        <color rgb="FF008000"/>
      </font>
    </dxf>
    <dxf>
      <font>
        <b/>
        <i val="0"/>
        <color rgb="FF0000FF"/>
      </font>
    </dxf>
    <dxf>
      <font>
        <color theme="0"/>
      </font>
    </dxf>
    <dxf>
      <font>
        <color theme="0"/>
      </font>
    </dxf>
    <dxf>
      <font>
        <color theme="0"/>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b/>
        <i val="0"/>
        <color rgb="FF0000FF"/>
      </font>
    </dxf>
    <dxf>
      <font>
        <color theme="0"/>
      </font>
    </dxf>
    <dxf>
      <font>
        <b/>
        <i val="0"/>
        <strike val="0"/>
        <color rgb="FFFF0000"/>
      </font>
    </dxf>
    <dxf>
      <font>
        <b/>
        <i val="0"/>
        <color rgb="FF008000"/>
      </font>
    </dxf>
    <dxf>
      <font>
        <b/>
        <i val="0"/>
        <strike val="0"/>
        <color rgb="FFFF0000"/>
      </font>
    </dxf>
    <dxf>
      <font>
        <b/>
        <i val="0"/>
        <color rgb="FF008000"/>
      </font>
    </dxf>
    <dxf>
      <font>
        <b/>
        <i val="0"/>
        <color rgb="FF0000FF"/>
      </font>
    </dxf>
    <dxf>
      <font>
        <color theme="0"/>
      </font>
    </dxf>
    <dxf>
      <font>
        <b/>
        <i val="0"/>
        <color rgb="FF0000FF"/>
      </font>
    </dxf>
    <dxf>
      <font>
        <color theme="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color theme="0"/>
      </font>
    </dxf>
    <dxf>
      <font>
        <b/>
        <i val="0"/>
        <strike val="0"/>
        <color rgb="FFFF0000"/>
      </font>
    </dxf>
    <dxf>
      <font>
        <b/>
        <i val="0"/>
        <color rgb="FF008000"/>
      </font>
    </dxf>
    <dxf>
      <font>
        <color theme="0"/>
      </font>
    </dxf>
    <dxf>
      <font>
        <b/>
        <i val="0"/>
        <strike val="0"/>
        <color rgb="FFFF0000"/>
      </font>
    </dxf>
    <dxf>
      <font>
        <b/>
        <i val="0"/>
        <color rgb="FF008000"/>
      </font>
    </dxf>
    <dxf>
      <font>
        <b/>
        <i val="0"/>
        <color rgb="FF0000FF"/>
      </font>
    </dxf>
    <dxf>
      <font>
        <color theme="0"/>
      </font>
    </dxf>
    <dxf>
      <font>
        <b/>
        <i val="0"/>
        <color rgb="FF0000FF"/>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color theme="0"/>
      </font>
    </dxf>
    <dxf>
      <font>
        <b/>
        <i val="0"/>
        <color rgb="FF0000FF"/>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b/>
        <i val="0"/>
        <color rgb="FF0000FF"/>
      </font>
    </dxf>
    <dxf>
      <font>
        <color theme="0"/>
      </font>
    </dxf>
    <dxf>
      <font>
        <b/>
        <i val="0"/>
        <strike val="0"/>
        <color rgb="FFFF0000"/>
      </font>
    </dxf>
    <dxf>
      <font>
        <b/>
        <i val="0"/>
        <color rgb="FF008000"/>
      </font>
    </dxf>
    <dxf>
      <font>
        <b/>
        <i val="0"/>
        <color rgb="FF0000FF"/>
      </font>
    </dxf>
    <dxf>
      <font>
        <b/>
        <i val="0"/>
        <strike val="0"/>
        <color rgb="FFFF0000"/>
      </font>
    </dxf>
    <dxf>
      <font>
        <b/>
        <i val="0"/>
        <color rgb="FF008000"/>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s>
  <tableStyles count="0" defaultTableStyle="TableStyleMedium2" defaultPivotStyle="PivotStyleLight16"/>
  <colors>
    <mruColors>
      <color rgb="FFD1FFE0"/>
      <color rgb="FF0000FF"/>
      <color rgb="FFFFE5D1"/>
      <color rgb="FF008000"/>
      <color rgb="FFFFFFFF"/>
      <color rgb="FFFFFF57"/>
      <color rgb="FF000000"/>
      <color rgb="FFFFFAF7"/>
      <color rgb="FFF7FFFA"/>
      <color rgb="FFD1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sharedStrings" Target="sharedString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theme" Target="theme/theme1.xml"/><Relationship Id="rId8" Type="http://schemas.openxmlformats.org/officeDocument/2006/relationships/externalLink" Target="externalLinks/externalLink6.xml"/><Relationship Id="rId51" Type="http://schemas.openxmlformats.org/officeDocument/2006/relationships/calcChain" Target="calcChain.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1" Type="http://schemas.openxmlformats.org/officeDocument/2006/relationships/worksheet" Target="worksheets/sheet1.xml"/><Relationship Id="rId6"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3</xdr:col>
      <xdr:colOff>76200</xdr:colOff>
      <xdr:row>1</xdr:row>
      <xdr:rowOff>0</xdr:rowOff>
    </xdr:from>
    <xdr:to>
      <xdr:col>3</xdr:col>
      <xdr:colOff>76200</xdr:colOff>
      <xdr:row>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1" name="Line 13">
          <a:extLst>
            <a:ext uri="{FF2B5EF4-FFF2-40B4-BE49-F238E27FC236}">
              <a16:creationId xmlns:a16="http://schemas.microsoft.com/office/drawing/2014/main" id="{00000000-0008-0000-0100-00000B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12" name="Line 14">
          <a:extLst>
            <a:ext uri="{FF2B5EF4-FFF2-40B4-BE49-F238E27FC236}">
              <a16:creationId xmlns:a16="http://schemas.microsoft.com/office/drawing/2014/main" id="{00000000-0008-0000-0100-00000C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3" name="Line 15">
          <a:extLst>
            <a:ext uri="{FF2B5EF4-FFF2-40B4-BE49-F238E27FC236}">
              <a16:creationId xmlns:a16="http://schemas.microsoft.com/office/drawing/2014/main" id="{00000000-0008-0000-0100-00000D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14" name="Line 16">
          <a:extLst>
            <a:ext uri="{FF2B5EF4-FFF2-40B4-BE49-F238E27FC236}">
              <a16:creationId xmlns:a16="http://schemas.microsoft.com/office/drawing/2014/main" id="{00000000-0008-0000-0100-00000E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5" name="Line 17">
          <a:extLst>
            <a:ext uri="{FF2B5EF4-FFF2-40B4-BE49-F238E27FC236}">
              <a16:creationId xmlns:a16="http://schemas.microsoft.com/office/drawing/2014/main" id="{00000000-0008-0000-0100-00000F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16" name="Line 18">
          <a:extLst>
            <a:ext uri="{FF2B5EF4-FFF2-40B4-BE49-F238E27FC236}">
              <a16:creationId xmlns:a16="http://schemas.microsoft.com/office/drawing/2014/main" id="{00000000-0008-0000-0100-000010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7" name="Line 19">
          <a:extLst>
            <a:ext uri="{FF2B5EF4-FFF2-40B4-BE49-F238E27FC236}">
              <a16:creationId xmlns:a16="http://schemas.microsoft.com/office/drawing/2014/main" id="{00000000-0008-0000-0100-000011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18" name="Line 20">
          <a:extLst>
            <a:ext uri="{FF2B5EF4-FFF2-40B4-BE49-F238E27FC236}">
              <a16:creationId xmlns:a16="http://schemas.microsoft.com/office/drawing/2014/main" id="{00000000-0008-0000-0100-000012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9" name="Line 33">
          <a:extLst>
            <a:ext uri="{FF2B5EF4-FFF2-40B4-BE49-F238E27FC236}">
              <a16:creationId xmlns:a16="http://schemas.microsoft.com/office/drawing/2014/main" id="{00000000-0008-0000-0100-000013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0" name="Line 34">
          <a:extLst>
            <a:ext uri="{FF2B5EF4-FFF2-40B4-BE49-F238E27FC236}">
              <a16:creationId xmlns:a16="http://schemas.microsoft.com/office/drawing/2014/main" id="{00000000-0008-0000-0100-000014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1" name="Line 35">
          <a:extLst>
            <a:ext uri="{FF2B5EF4-FFF2-40B4-BE49-F238E27FC236}">
              <a16:creationId xmlns:a16="http://schemas.microsoft.com/office/drawing/2014/main" id="{00000000-0008-0000-0100-000015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2" name="Line 36">
          <a:extLst>
            <a:ext uri="{FF2B5EF4-FFF2-40B4-BE49-F238E27FC236}">
              <a16:creationId xmlns:a16="http://schemas.microsoft.com/office/drawing/2014/main" id="{00000000-0008-0000-0100-000016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3" name="Line 37">
          <a:extLst>
            <a:ext uri="{FF2B5EF4-FFF2-40B4-BE49-F238E27FC236}">
              <a16:creationId xmlns:a16="http://schemas.microsoft.com/office/drawing/2014/main" id="{00000000-0008-0000-0100-000017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4" name="Line 38">
          <a:extLst>
            <a:ext uri="{FF2B5EF4-FFF2-40B4-BE49-F238E27FC236}">
              <a16:creationId xmlns:a16="http://schemas.microsoft.com/office/drawing/2014/main" id="{00000000-0008-0000-0100-000018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5" name="Line 39">
          <a:extLst>
            <a:ext uri="{FF2B5EF4-FFF2-40B4-BE49-F238E27FC236}">
              <a16:creationId xmlns:a16="http://schemas.microsoft.com/office/drawing/2014/main" id="{00000000-0008-0000-0100-000019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6" name="Line 40">
          <a:extLst>
            <a:ext uri="{FF2B5EF4-FFF2-40B4-BE49-F238E27FC236}">
              <a16:creationId xmlns:a16="http://schemas.microsoft.com/office/drawing/2014/main" id="{00000000-0008-0000-0100-00001A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7" name="Line 105">
          <a:extLst>
            <a:ext uri="{FF2B5EF4-FFF2-40B4-BE49-F238E27FC236}">
              <a16:creationId xmlns:a16="http://schemas.microsoft.com/office/drawing/2014/main" id="{00000000-0008-0000-0100-00001B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8" name="Line 106">
          <a:extLst>
            <a:ext uri="{FF2B5EF4-FFF2-40B4-BE49-F238E27FC236}">
              <a16:creationId xmlns:a16="http://schemas.microsoft.com/office/drawing/2014/main" id="{00000000-0008-0000-0100-00001C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9" name="Line 107">
          <a:extLst>
            <a:ext uri="{FF2B5EF4-FFF2-40B4-BE49-F238E27FC236}">
              <a16:creationId xmlns:a16="http://schemas.microsoft.com/office/drawing/2014/main" id="{00000000-0008-0000-0100-00001D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0" name="Line 108">
          <a:extLst>
            <a:ext uri="{FF2B5EF4-FFF2-40B4-BE49-F238E27FC236}">
              <a16:creationId xmlns:a16="http://schemas.microsoft.com/office/drawing/2014/main" id="{00000000-0008-0000-0100-00001E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31" name="Line 110">
          <a:extLst>
            <a:ext uri="{FF2B5EF4-FFF2-40B4-BE49-F238E27FC236}">
              <a16:creationId xmlns:a16="http://schemas.microsoft.com/office/drawing/2014/main" id="{00000000-0008-0000-0100-00001F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2" name="Line 111">
          <a:extLst>
            <a:ext uri="{FF2B5EF4-FFF2-40B4-BE49-F238E27FC236}">
              <a16:creationId xmlns:a16="http://schemas.microsoft.com/office/drawing/2014/main" id="{00000000-0008-0000-0100-000020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33" name="Line 112">
          <a:extLst>
            <a:ext uri="{FF2B5EF4-FFF2-40B4-BE49-F238E27FC236}">
              <a16:creationId xmlns:a16="http://schemas.microsoft.com/office/drawing/2014/main" id="{00000000-0008-0000-0100-000021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4" name="Line 113">
          <a:extLst>
            <a:ext uri="{FF2B5EF4-FFF2-40B4-BE49-F238E27FC236}">
              <a16:creationId xmlns:a16="http://schemas.microsoft.com/office/drawing/2014/main" id="{00000000-0008-0000-0100-000022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35" name="Line 114">
          <a:extLst>
            <a:ext uri="{FF2B5EF4-FFF2-40B4-BE49-F238E27FC236}">
              <a16:creationId xmlns:a16="http://schemas.microsoft.com/office/drawing/2014/main" id="{00000000-0008-0000-0100-000023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6" name="Line 115">
          <a:extLst>
            <a:ext uri="{FF2B5EF4-FFF2-40B4-BE49-F238E27FC236}">
              <a16:creationId xmlns:a16="http://schemas.microsoft.com/office/drawing/2014/main" id="{00000000-0008-0000-0100-000024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37" name="Line 116">
          <a:extLst>
            <a:ext uri="{FF2B5EF4-FFF2-40B4-BE49-F238E27FC236}">
              <a16:creationId xmlns:a16="http://schemas.microsoft.com/office/drawing/2014/main" id="{00000000-0008-0000-0100-000025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8" name="Line 117">
          <a:extLst>
            <a:ext uri="{FF2B5EF4-FFF2-40B4-BE49-F238E27FC236}">
              <a16:creationId xmlns:a16="http://schemas.microsoft.com/office/drawing/2014/main" id="{00000000-0008-0000-0100-000026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Share\My%20Documents\2&#27425;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1.2\Share\&#12464;&#12522;&#12540;&#65437;&#12498;&#12523;&#38918;&#27491;\&#12464;&#12522;&#12540;&#12531;&#12498;&#12523;&#38918;&#27491;&#20104;&#31639;&#65289;21.1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36039;&#26009;\&#38619;&#24418;\&#20869;&#35379;&#19968;&#24335;\&#19968;&#24335;&#26681;&#25312;&#38619;\&#25968;&#37327;&#31639;&#20986;&#12288;&#12288;&#35519;&#26360;&#19968;&#2433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2\Share\Users\koumoto\AppData\Local\Microsoft\Windows\Temporary%20Internet%20Files\Content.IE5\CNQM8YWW\&#65435;&#65437;&#65400;&#65438;&#12539;&#65431;&#65394;&#65420;&#12539;&#65408;&#65395;&#65437;&#12539;&#22825;&#28716;&#26032;&#31689;&#24037;&#20107;\&#9733;&#9733;&#37329;&#9733;&#9733;\&#20869;&#35379;&#26360;&#12288;&#20104;&#31639;&#38306;&#20418;\&#23455;&#34892;&#20104;&#31639;ODSC\&#22806;&#27083;&#22679;&#28187;&#35211;&#31309;&#124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Share\&#65403;&#65411;&#65431;&#65394;&#65412;\&#35211;&#31309;&#27604;&#36611;\S&#65381;V&#65381;B&#65381;L&#26847;&#35211;&#31309;&#27604;&#36611;&#652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2\Share\SVBL&#65381;&#65426;&#65411;&#65438;&#65384;&#65393;\SVBL&#65288;'01.03&#65289;\EXECEL&#38306;&#20418;\SVBL&#35211;&#31309;&#27604;&#366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2\Share\&#21307;&#23398;&#37096;\&#26412;&#39208;&#25913;&#20462;&#65288;&#25505;&#29992;&#65289;\&#26412;&#39208;&#25913;&#20462;('00.08)\EXECEL&#38306;&#20418;\&#20869;&#35379;&#26360;&#65288;&#26412;&#39208;&#65289;.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2\Share\&#21442;&#32771;(&#28193;&#37096;&#12373;&#12435;&#21307;&#23398;&#37096;&#20869;&#35379;&#26360;)\&#22478;&#21271;\&#24037;&#20107;\SVBL\&#65331;&#65334;&#65314;&#65324;&#20104;&#23450;&#20385;&#26684;&#65299;&#26376;21&#2608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ogitecNAS-1\&#26045;&#35373;&#25972;&#20633;&#35506;\&#26032;&#32076;&#36027;&#20869;&#35379;&#26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Share\&#21307;&#23398;&#37096;\&#30149;&#38498;&#30149;&#26847;&#12539;&#35386;&#30274;&#26847;&#26032;&#21942;\&#20849;&#21516;&#28317;&#65288;'00.05)\EXECEL&#38306;&#20418;\&#20849;&#21516;&#28317;&#12398;&#26032;&#32076;&#36027;&#31639;&#20986;\&#20849;&#21516;&#28317;&#65288;&#27491;&#24335;&#20869;&#35379;&#26360;&#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2\Share\&#21307;&#23398;&#37096;\&#30149;&#38498;&#30149;&#26847;&#12539;&#35386;&#30274;&#26847;&#26032;&#21942;\&#20849;&#21516;&#28317;&#65288;'00.05)\EXECEL&#38306;&#20418;\&#20849;&#21516;&#28317;&#12398;&#26032;&#32076;&#36027;&#31639;&#20986;\&#30149;&#38498;&#30149;&#26847;&#12539;&#35386;&#30274;&#2684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011\my%20documents\&#20445;&#38522;&#26009;&#32013;&#20837;&#21578;&#30693;&#38989;&#65288;&#65305;&#65305;&#24180;&#65304;&#26376;&#12424;&#12426;&#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92.168.1.2\Share\&#25913;&#20462;&#21462;&#22730;\&#25913;&#20462;&#21336;&#2038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20181;&#20107;\&#25913;&#20462;\&#26085;&#26412;&#20303;&#23429;&#31649;&#29702;\&#12479;&#12452;&#12512;&#12473;&#27849;&#22823;&#27941;\a__Excel_&#31309;&#31639;\JS\&#26708;&#26775;&#35211;&#313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01\njk21\a__Excel_&#31309;&#31639;\JS\&#26708;&#26775;&#35211;&#313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ogitecNAS-1\&#26045;&#35373;&#25972;&#20633;&#35506;\&#21442;&#32771;(&#28193;&#37096;&#12373;&#12435;&#21307;&#23398;&#37096;&#20869;&#35379;&#26360;)\&#22478;&#21271;\&#24037;&#20107;\SVBL\&#65331;&#65334;&#65314;&#65324;&#20104;&#23450;&#20385;&#26684;&#65299;&#26376;21&#2608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ogitecNAS-1\&#26045;&#35373;&#25972;&#20633;&#35506;\&#65403;&#65411;&#65431;&#65394;&#65412;\&#35211;&#31309;&#27604;&#36611;\S&#65381;V&#65381;B&#65381;L&#26847;&#35211;&#31309;&#27604;&#36611;&#652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ogitecNAS-1\&#26045;&#35373;&#25972;&#20633;&#35506;\&#21307;&#23398;&#37096;\&#26412;&#39208;&#25913;&#20462;&#65288;&#25505;&#29992;&#65289;\&#26412;&#39208;&#25913;&#20462;('00.08)\EXECEL&#38306;&#20418;\&#20869;&#35379;&#26360;&#65288;&#26412;&#39208;&#65289;.x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ogitecNAS-1\&#26045;&#35373;&#25972;&#20633;&#35506;\&#37325;&#20449;\&#24037;&#20107;\&#30149;&#26847;\&#20869;&#35379;&#26360;&#65288;&#36600;&#65289;102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ogitecNAS-1\&#26045;&#35373;&#25972;&#20633;&#35506;\&#21307;&#23398;&#37096;\&#30149;&#38498;&#30149;&#26847;&#12539;&#35386;&#30274;&#26847;&#26032;&#21942;\&#20849;&#21516;&#28317;&#65288;'00.05)\EXECEL&#38306;&#20418;\&#20849;&#21516;&#28317;&#12398;&#26032;&#32076;&#36027;&#31639;&#20986;\&#20849;&#21516;&#28317;&#65288;&#27491;&#24335;&#20869;&#35379;&#26360;&#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ogitecNAS-1\&#26045;&#35373;&#25972;&#20633;&#35506;\&#21307;&#23398;&#37096;\&#30149;&#38498;&#30149;&#26847;&#12539;&#35386;&#30274;&#26847;&#26032;&#21942;\&#20849;&#21516;&#28317;&#65288;'00.05)\EXECEL&#38306;&#20418;\&#20849;&#21516;&#28317;&#12398;&#26032;&#32076;&#36027;&#31639;&#20986;\&#30149;&#38498;&#30149;&#26847;&#12539;&#35386;&#30274;&#2684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22478;&#21271;\&#24037;&#20107;\SVBL\&#65331;&#65334;&#65314;&#65324;&#20104;&#23450;&#20385;&#26684;&#65299;&#26376;21&#2608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KYO717\&#29987;&#30740;\&#20037;&#20445;&#20316;&#26989;\H10&#24037;&#20107;\&#21462;&#12426;&#22730;&#12375;\&#21307;&#30701;&#12392;~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92.168.1.2\Share\&#37325;&#20449;\&#24037;&#20107;\&#30149;&#26847;\&#20869;&#35379;&#26360;&#65288;&#36600;&#65289;102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92.168.1.2\Share\&#22478;&#21271;\&#24037;&#20107;\SVBL\&#65331;&#65334;&#65314;&#65324;&#20104;&#23450;&#20385;&#26684;&#65299;&#26376;21&#2608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92.168.1.2\Share\&#21307;&#23398;&#37096;\&#22806;&#26469;&#26847;1&#38542;&#65288;2&#22238;&#30446;&#65289;\EXECEL&#38306;&#20418;\&#20869;&#35379;&#26360;(&#22806;&#26469;1&#38542;)2&#22238;&#3044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1.2\Share\&#26032;&#32076;&#36027;&#20869;&#35379;&#2636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andisk1\seibika\&#27231;&#26800;&#12481;&#12540;&#12512;\&#24179;&#25104;20&#24180;&#24230;\H20-003&#12288;&#32207;&#21512;&#25945;&#32946;&#30740;&#31350;&#26847;(&#20849;&#36890;&#25945;&#32946;)\&#31309;&#31639;(&#35373;&#35336;&#22793;&#26356;&#29992;)\&#20869;&#35379;&#26360;\&#32207;&#21512;&#25945;&#32946;&#65288;&#8545;&#26399;&#65289;&#25913;&#2046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12487;&#12451;&#12473;&#12463;&#12488;&#12483;&#12503;\&#20986;&#26469;&#39640;&#35519;&#26360;&#12288;(&#24314;&#31689;&#37096;)%20%20%20%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31243;&#37326;%20&#20778;\&#20107;&#21209;&#19968;&#20803;\&#20104;&#23450;&#20385;&#26684;&#12288;&#12288;&#19968;&#2433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26032;&#32076;&#36027;&#20869;&#35379;&#2636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ogitecNAS-1\&#26045;&#35373;&#25972;&#20633;&#35506;\&#21442;&#32771;(&#28193;&#37096;&#12373;&#12435;&#21307;&#23398;&#37096;&#20869;&#35379;&#26360;)\&#20013;&#35386;&#26847;&#20104;&#23450;&#20385;&#26684;&#31639;&#20986;&#34920;(&#20225;&#30011;&#25552;&#2098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ogitecnas-1\&#26045;&#35373;&#25972;&#20633;&#35506;\&#21307;&#23398;&#37096;\&#21307;&#12539;&#34220;&#29702;&#65288;&#28193;&#37096;&#65289;\Execel&#38306;&#20418;\&#22478;&#21271;\&#24037;&#20107;\SVBL\&#65331;&#65334;&#65314;&#65324;&#20104;&#23450;&#20385;&#26684;&#65299;&#26376;21&#26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36039;&#26009;\&#38619;&#24418;\&#20869;&#35379;&#19968;&#24335;\&#19968;&#24335;&#26681;&#25312;&#38619;\&#19968;&#24335;&#26681;&#25312;&#3861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92.168.1.2\Share\Documents%20and%20Settings\Administrator\&#12487;&#12473;&#12463;&#12488;&#12483;&#12503;\&#20104;&#23450;&#20385;&#26684;(1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92.168.1.2\Share\&#23487;&#33294;&#38306;&#20418;\&#24481;&#24184;&#23534;\&#24481;&#24184;&#23534;&#65288;'00.03&#65289;\&#20869;&#35379;&#263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92.168.1.2\Share\PHASE-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Yk007sv1\my%20documents\My%20Documents\tes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andisk1\seibika\&#24314;&#31689;&#12481;&#12540;&#12512;&#12539;&#12539;&#12539;&#12539;&#12539;&#12539;&#12539;&#12539;&#12539;&#12539;&#12539;&#12539;&#12539;&#12539;&#12539;&#12539;&#12539;1000%25\&#35373;&#35336;&#22259;&#65281;&#65281;&#65281;&#65281;&#65281;\H18&#24180;&#24230;\H18-1&#12288;(&#29702;)&#32207;&#21512;&#30740;&#31350;&#26847;(&#8545;&#26399;)&#31561;&#25913;&#20462;&#24037;&#20107;\EXCEL&#38306;&#20418;\&#20869;&#35379;\&#31532;&#65299;&#22238;&#30446;&#12288;&#20869;&#35379;&#26360;&#65288;&#26368;&#32066;&#65289;\&#31532;&#65298;&#22238;&#30446;&#12288;&#20869;&#35379;&#26360;\&#20195;&#20385;&#34920;18-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92.168.1.2\Share\&#21307;&#23398;&#37096;\&#26412;&#39208;&#25913;&#20462;\&#26412;&#39208;&#25913;&#20462;('00.08)\EXECEL&#38306;&#20418;\&#20869;&#35379;&#26360;&#65288;&#26412;&#39208;&#25913;&#20462;&#65289;.xl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gitecnas-1\&#26045;&#35373;&#25972;&#20633;&#35506;\H12\&#21271;&#21513;&#20117;&#65298;&#21495;&#26847;\&#31309;&#31639;\&#31309;&#31639;&#35201;&#38936;\&#20104;&#23450;&#20385;&#26684;H12.4&#26376;&#25913;&#35330;&#29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Share\Users\koumoto\AppData\Local\Microsoft\Windows\Temporary%20Internet%20Files\Content.IE5\CNQM8YWW\&#12489;&#12512;&#12473;&#26032;&#31689;&#24037;&#20107;&#20837;&#21147;&#12471;&#12540;&#1248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andisk1\seibika\&#25913;&#20462;&#21462;&#22730;\&#25913;&#20462;&#21336;&#2038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ogitecNAS-1\&#26045;&#35373;&#25972;&#20633;&#35506;\&#25913;&#20462;&#21462;&#22730;\&#25913;&#20462;&#21336;&#2038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ogitecNAS-1\&#26045;&#35373;&#25972;&#20633;&#35506;\&#22478;&#21271;\&#24037;&#20107;\SVBL\&#65331;&#65334;&#65314;&#65324;&#20104;&#23450;&#20385;&#26684;&#65299;&#26376;21&#26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指標"/>
      <sheetName val="μ"/>
      <sheetName val="ｸﾞﾙｰﾋﾟﾝｸﾞ"/>
      <sheetName val="１ｸﾞﾙｰﾌﾟ"/>
      <sheetName val="2ｸﾞﾙｰﾌﾟ"/>
      <sheetName val="3ｸﾞﾙｰﾌﾟ"/>
      <sheetName val="CFｸﾞﾗﾌ"/>
      <sheetName val="SCｸﾞﾙｰﾌﾟ"/>
      <sheetName val="  表シート  "/>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Module2"/>
      <sheetName val="見積依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G9">
            <v>33</v>
          </cell>
        </row>
        <row r="25">
          <cell r="G25">
            <v>49.7</v>
          </cell>
        </row>
        <row r="62">
          <cell r="G62">
            <v>0.8</v>
          </cell>
        </row>
        <row r="63">
          <cell r="G63">
            <v>1</v>
          </cell>
        </row>
        <row r="64">
          <cell r="G64">
            <v>1.27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ＪＶ）様式2-1 (裏代表者)"/>
      <sheetName val="竣工（ＪＶ）様式2-1 (裏代表者) (2)"/>
      <sheetName val="実行表1"/>
      <sheetName val="実行表"/>
      <sheetName val="配員"/>
      <sheetName val="収予"/>
      <sheetName val="集計"/>
      <sheetName val="集100"/>
      <sheetName val="集200"/>
      <sheetName val="集300"/>
      <sheetName val="集330"/>
      <sheetName val="集340"/>
      <sheetName val="集600"/>
      <sheetName val="内訳データ"/>
      <sheetName val="現場経費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3">
          <cell r="G33">
            <v>1190000</v>
          </cell>
        </row>
        <row r="609">
          <cell r="N609">
            <v>5566000</v>
          </cell>
        </row>
        <row r="705">
          <cell r="N705">
            <v>3792000</v>
          </cell>
        </row>
        <row r="833">
          <cell r="N833">
            <v>8873000</v>
          </cell>
        </row>
        <row r="1665">
          <cell r="N1665">
            <v>11436000</v>
          </cell>
        </row>
        <row r="1697">
          <cell r="N1697">
            <v>120000</v>
          </cell>
        </row>
        <row r="3137">
          <cell r="N3137">
            <v>3583000</v>
          </cell>
        </row>
        <row r="3681">
          <cell r="N3681">
            <v>5300000</v>
          </cell>
        </row>
        <row r="3905">
          <cell r="N3905">
            <v>2485000</v>
          </cell>
        </row>
        <row r="5509">
          <cell r="N5509">
            <v>3435000</v>
          </cell>
        </row>
        <row r="5541">
          <cell r="N5541">
            <v>57000</v>
          </cell>
        </row>
        <row r="5573">
          <cell r="N5573">
            <v>600000</v>
          </cell>
        </row>
        <row r="5637">
          <cell r="N5637">
            <v>1360000</v>
          </cell>
        </row>
        <row r="5669">
          <cell r="N5669">
            <v>25250000</v>
          </cell>
        </row>
      </sheetData>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管"/>
      <sheetName val="機器類"/>
      <sheetName val="機具類"/>
      <sheetName val="土工"/>
      <sheetName val="排水土工"/>
      <sheetName val="拾い集計表"/>
      <sheetName val="表紙"/>
    </sheetNames>
    <sheetDataSet>
      <sheetData sheetId="0"/>
      <sheetData sheetId="1"/>
      <sheetData sheetId="2"/>
      <sheetData sheetId="3"/>
      <sheetData sheetId="4"/>
      <sheetData sheetId="5"/>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総括(表紙)"/>
      <sheetName val="減"/>
      <sheetName val="ﾌｪﾝｽ破損"/>
      <sheetName val="追加"/>
    </sheetNames>
    <sheetDataSet>
      <sheetData sheetId="0" refreshError="1"/>
      <sheetData sheetId="1">
        <row r="34">
          <cell r="G34">
            <v>-1554000</v>
          </cell>
        </row>
      </sheetData>
      <sheetData sheetId="2">
        <row r="34">
          <cell r="G34">
            <v>-1675000</v>
          </cell>
        </row>
      </sheetData>
      <sheetData sheetId="3">
        <row r="34">
          <cell r="G34">
            <v>120000</v>
          </cell>
        </row>
      </sheetData>
      <sheetData sheetId="4">
        <row r="34">
          <cell r="G34">
            <v>75000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表紙"/>
      <sheetName val="種目別内訳"/>
      <sheetName val="科目別内訳"/>
      <sheetName val="細目別内訳"/>
      <sheetName val="資材単価"/>
      <sheetName val="残土処分"/>
      <sheetName val="躯体計算"/>
      <sheetName val="躯体集計"/>
      <sheetName val="内部計算"/>
      <sheetName val="内部集計"/>
      <sheetName val="建具計算"/>
      <sheetName val="共通費"/>
      <sheetName val="内部計算 (2)"/>
      <sheetName val="ｽﾃﾝﾚｽ製建具"/>
      <sheetName val="アルミ製建具"/>
      <sheetName val="軽量鋼製建具"/>
      <sheetName val="ｶ-ﾃﾝｳｫ-ﾙ"/>
      <sheetName val="トイレブ－ス"/>
      <sheetName val="ｽﾁ-ﾙﾊﾟ-ﾃ-ｼｮﾝ"/>
      <sheetName val="ｽﾗｲﾃﾞｨﾝｸﾞｳｫ-ﾙ"/>
      <sheetName val="鋼製建具"/>
      <sheetName val="防水"/>
      <sheetName val="アルミ笠木"/>
      <sheetName val="ＥＸＰ．Ｊ"/>
      <sheetName val="アルミパンチング"/>
      <sheetName val="ネットフェンス"/>
      <sheetName val="石"/>
      <sheetName val="タイル"/>
      <sheetName val="ミニキッチン"/>
      <sheetName val="洗面ｶｳﾝﾀ-"/>
      <sheetName val="耐薬ﾋﾞﾆﾙ床ｼ-ﾄ"/>
      <sheetName val="抗菌性ﾋﾞﾆﾙ床ｼ-ﾄ"/>
      <sheetName val="ﾀｲﾙｶ-ﾍﾟｯﾄ"/>
      <sheetName val="塗り床"/>
      <sheetName val="二重床"/>
      <sheetName val="型枠"/>
      <sheetName val="型枠 (2)"/>
      <sheetName val="型枠 (3)"/>
      <sheetName val="撤去"/>
      <sheetName val="代価"/>
      <sheetName val="処分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2">
          <cell r="W42" t="str">
            <v>総合仮設費算出表【単独工事】</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
      <sheetName val="科目"/>
      <sheetName val="細目"/>
      <sheetName val="資材"/>
      <sheetName val="代価"/>
      <sheetName val="残土"/>
      <sheetName val="躯体計算"/>
      <sheetName val="躯体集計"/>
      <sheetName val="内部計算"/>
      <sheetName val="内部集計"/>
      <sheetName val="建具計算"/>
      <sheetName val="共通費"/>
      <sheetName val="内部計算 (2)"/>
      <sheetName val="ﾃﾞｯｷﾌﾟﾚｰﾄ"/>
      <sheetName val="現場発泡ｳﾚﾀﾝ"/>
      <sheetName val="防水 "/>
      <sheetName val="石"/>
      <sheetName val="ﾀｲﾙ"/>
      <sheetName val="ｱﾙﾐ建具"/>
      <sheetName val="ｱﾙﾐ建具（改修）"/>
      <sheetName val="鋼製建具"/>
      <sheetName val="鋼製建具（改修）"/>
      <sheetName val="耐薬VS"/>
      <sheetName val="ﾀｲﾙｶ-ﾍﾟｯﾄ"/>
      <sheetName val="塗床"/>
      <sheetName val="二重床"/>
      <sheetName val="ｷｯﾁﾝ"/>
      <sheetName val="洗面ｶｳﾝﾀ-"/>
      <sheetName val="ﾊﾟﾝﾁﾝｸﾞ"/>
      <sheetName val="ﾌｪﾝｽ"/>
      <sheetName val="さかい"/>
      <sheetName val="ｶ-ﾃﾝ"/>
      <sheetName val="軽量鋼製"/>
      <sheetName val="ｽﾃﾝ建具"/>
      <sheetName val="抗菌"/>
      <sheetName val="ｽﾁ-ﾙﾊﾟ-ﾃ-ｼｮﾝ"/>
      <sheetName val="ｽﾗｲﾃﾞｨﾝｸﾞｳｫ-ﾙ"/>
      <sheetName val="ﾄｲﾚﾌﾞｰｽ"/>
      <sheetName val="ｱﾙﾐ笠木"/>
      <sheetName val="EXP.J"/>
      <sheetName val="撤去"/>
      <sheetName val="処分費"/>
    </sheetNames>
    <sheetDataSet>
      <sheetData sheetId="0"/>
      <sheetData sheetId="1"/>
      <sheetData sheetId="2"/>
      <sheetData sheetId="3"/>
      <sheetData sheetId="4"/>
      <sheetData sheetId="5"/>
      <sheetData sheetId="6"/>
      <sheetData sheetId="7"/>
      <sheetData sheetId="8"/>
      <sheetData sheetId="9" refreshError="1">
        <row r="91">
          <cell r="A91" t="str">
            <v>内部仕上計算書（第２発電機室）</v>
          </cell>
        </row>
        <row r="92">
          <cell r="A92" t="str">
            <v>項　目</v>
          </cell>
          <cell r="C92" t="str">
            <v>　　　床</v>
          </cell>
          <cell r="G92" t="str">
            <v>　　　幅　木</v>
          </cell>
          <cell r="K92" t="str">
            <v>　　　壁</v>
          </cell>
          <cell r="O92" t="str">
            <v>　　　天　井</v>
          </cell>
          <cell r="S92" t="str">
            <v>　　その他</v>
          </cell>
        </row>
        <row r="93">
          <cell r="A93" t="str">
            <v>　</v>
          </cell>
          <cell r="B93" t="str">
            <v>Ｗ</v>
          </cell>
          <cell r="C93" t="str">
            <v>Ｌ</v>
          </cell>
          <cell r="D93" t="str">
            <v>箇所</v>
          </cell>
          <cell r="E93" t="str">
            <v>計</v>
          </cell>
          <cell r="F93" t="str">
            <v>Ｗ</v>
          </cell>
          <cell r="G93" t="str">
            <v>Ｌ</v>
          </cell>
          <cell r="H93" t="str">
            <v>箇所</v>
          </cell>
          <cell r="I93" t="str">
            <v>計</v>
          </cell>
          <cell r="J93" t="str">
            <v>Ｗ</v>
          </cell>
          <cell r="K93" t="str">
            <v>Ｌ</v>
          </cell>
          <cell r="L93" t="str">
            <v>箇所</v>
          </cell>
          <cell r="M93" t="str">
            <v>計</v>
          </cell>
          <cell r="N93" t="str">
            <v>Ｗ</v>
          </cell>
          <cell r="O93" t="str">
            <v>Ｌ</v>
          </cell>
          <cell r="P93" t="str">
            <v>箇所</v>
          </cell>
          <cell r="Q93" t="str">
            <v>計</v>
          </cell>
          <cell r="R93" t="str">
            <v>Ｗ</v>
          </cell>
          <cell r="S93" t="str">
            <v>Ｌ</v>
          </cell>
          <cell r="T93" t="str">
            <v>箇所</v>
          </cell>
          <cell r="U93" t="str">
            <v>計</v>
          </cell>
        </row>
        <row r="94">
          <cell r="A94" t="str">
            <v>　</v>
          </cell>
          <cell r="J94" t="str">
            <v>押出成形セメント板</v>
          </cell>
          <cell r="R94" t="str">
            <v>既設取合い</v>
          </cell>
        </row>
        <row r="95">
          <cell r="A95" t="str">
            <v>　</v>
          </cell>
          <cell r="B95" t="str">
            <v>　</v>
          </cell>
          <cell r="C95" t="str">
            <v>　</v>
          </cell>
          <cell r="D95" t="str">
            <v>　</v>
          </cell>
          <cell r="J95">
            <v>15.71</v>
          </cell>
          <cell r="K95">
            <v>6.55</v>
          </cell>
          <cell r="L95">
            <v>1</v>
          </cell>
          <cell r="M95">
            <v>102.9</v>
          </cell>
          <cell r="R95" t="str">
            <v>接着系ｱﾝｶｰ</v>
          </cell>
        </row>
        <row r="96">
          <cell r="A96" t="str">
            <v>　</v>
          </cell>
          <cell r="B96" t="str">
            <v>　</v>
          </cell>
          <cell r="C96" t="str">
            <v>　</v>
          </cell>
          <cell r="D96" t="str">
            <v>　</v>
          </cell>
          <cell r="E96">
            <v>0</v>
          </cell>
          <cell r="R96" t="str">
            <v>D10(横打ち)</v>
          </cell>
          <cell r="U96" t="str">
            <v>本</v>
          </cell>
        </row>
        <row r="97">
          <cell r="B97" t="str">
            <v>　</v>
          </cell>
          <cell r="C97" t="str">
            <v>　</v>
          </cell>
          <cell r="D97" t="str">
            <v>　</v>
          </cell>
          <cell r="E97">
            <v>0</v>
          </cell>
          <cell r="J97" t="str">
            <v>△SSW-1</v>
          </cell>
          <cell r="R97">
            <v>1</v>
          </cell>
          <cell r="S97">
            <v>66</v>
          </cell>
          <cell r="T97">
            <v>2</v>
          </cell>
          <cell r="U97">
            <v>132</v>
          </cell>
        </row>
        <row r="98">
          <cell r="A98" t="str">
            <v>　</v>
          </cell>
          <cell r="B98" t="str">
            <v>　</v>
          </cell>
          <cell r="C98" t="str">
            <v>　</v>
          </cell>
          <cell r="D98" t="str">
            <v>　</v>
          </cell>
          <cell r="E98">
            <v>0</v>
          </cell>
          <cell r="J98">
            <v>-1</v>
          </cell>
          <cell r="K98">
            <v>1.8</v>
          </cell>
          <cell r="L98">
            <v>3</v>
          </cell>
          <cell r="M98">
            <v>-5.4</v>
          </cell>
          <cell r="R98" t="str">
            <v>D13(横打ち)</v>
          </cell>
          <cell r="U98" t="str">
            <v>本</v>
          </cell>
        </row>
        <row r="99">
          <cell r="B99" t="str">
            <v>　</v>
          </cell>
          <cell r="C99" t="str">
            <v>　</v>
          </cell>
          <cell r="D99" t="str">
            <v>　</v>
          </cell>
          <cell r="E99">
            <v>0</v>
          </cell>
          <cell r="R99">
            <v>1</v>
          </cell>
          <cell r="S99">
            <v>8</v>
          </cell>
          <cell r="T99">
            <v>4</v>
          </cell>
          <cell r="U99">
            <v>32</v>
          </cell>
        </row>
        <row r="100">
          <cell r="A100" t="str">
            <v>　　</v>
          </cell>
          <cell r="B100" t="str">
            <v>　</v>
          </cell>
          <cell r="C100" t="str">
            <v>　</v>
          </cell>
          <cell r="D100" t="str">
            <v>　</v>
          </cell>
          <cell r="J100" t="str">
            <v>△SD-1</v>
          </cell>
          <cell r="R100" t="str">
            <v>D22(横打ち)</v>
          </cell>
          <cell r="U100" t="str">
            <v>本</v>
          </cell>
        </row>
        <row r="101">
          <cell r="A101" t="str">
            <v>　</v>
          </cell>
          <cell r="B101" t="str">
            <v>　</v>
          </cell>
          <cell r="C101" t="str">
            <v>　</v>
          </cell>
          <cell r="D101" t="str">
            <v>　</v>
          </cell>
          <cell r="J101">
            <v>-0.85</v>
          </cell>
          <cell r="K101">
            <v>1.7</v>
          </cell>
          <cell r="L101">
            <v>3</v>
          </cell>
          <cell r="M101">
            <v>-4.34</v>
          </cell>
          <cell r="R101">
            <v>1</v>
          </cell>
          <cell r="S101">
            <v>6</v>
          </cell>
          <cell r="T101">
            <v>3</v>
          </cell>
          <cell r="U101">
            <v>18</v>
          </cell>
        </row>
        <row r="102">
          <cell r="A102" t="str">
            <v>　</v>
          </cell>
          <cell r="B102" t="str">
            <v>　</v>
          </cell>
          <cell r="C102" t="str">
            <v>　</v>
          </cell>
          <cell r="D102" t="str">
            <v>　</v>
          </cell>
          <cell r="E102">
            <v>0</v>
          </cell>
        </row>
        <row r="103">
          <cell r="A103" t="str">
            <v>　</v>
          </cell>
          <cell r="B103" t="str">
            <v>　</v>
          </cell>
          <cell r="C103" t="str">
            <v>　</v>
          </cell>
          <cell r="D103" t="str">
            <v>　</v>
          </cell>
          <cell r="E103">
            <v>0</v>
          </cell>
          <cell r="L103" t="str">
            <v>計(㎡)</v>
          </cell>
          <cell r="M103">
            <v>93.16</v>
          </cell>
        </row>
        <row r="104">
          <cell r="A104" t="str">
            <v>　</v>
          </cell>
          <cell r="B104" t="str">
            <v>　</v>
          </cell>
          <cell r="C104" t="str">
            <v>　</v>
          </cell>
          <cell r="D104" t="str">
            <v>　</v>
          </cell>
          <cell r="R104" t="str">
            <v>成形板下水切り</v>
          </cell>
        </row>
        <row r="105">
          <cell r="B105" t="str">
            <v>　</v>
          </cell>
          <cell r="C105" t="str">
            <v>　</v>
          </cell>
          <cell r="D105" t="str">
            <v>　</v>
          </cell>
          <cell r="E105">
            <v>0</v>
          </cell>
          <cell r="M105" t="str">
            <v>　</v>
          </cell>
          <cell r="R105">
            <v>15.71</v>
          </cell>
          <cell r="S105">
            <v>1</v>
          </cell>
          <cell r="T105">
            <v>1</v>
          </cell>
          <cell r="U105">
            <v>15.71</v>
          </cell>
        </row>
        <row r="106">
          <cell r="A106" t="str">
            <v>　　</v>
          </cell>
          <cell r="B106" t="str">
            <v>　</v>
          </cell>
          <cell r="C106" t="str">
            <v>　</v>
          </cell>
          <cell r="D106" t="str">
            <v>　</v>
          </cell>
          <cell r="M106" t="str">
            <v>　</v>
          </cell>
        </row>
        <row r="107">
          <cell r="B107" t="str">
            <v>　</v>
          </cell>
          <cell r="C107" t="str">
            <v>　</v>
          </cell>
          <cell r="D107" t="str">
            <v>　</v>
          </cell>
          <cell r="M107" t="str">
            <v>　</v>
          </cell>
          <cell r="T107" t="str">
            <v>計(㎡)</v>
          </cell>
          <cell r="U107">
            <v>15.71</v>
          </cell>
        </row>
        <row r="108">
          <cell r="A108" t="str">
            <v>　</v>
          </cell>
          <cell r="B108" t="str">
            <v>　</v>
          </cell>
          <cell r="C108" t="str">
            <v>　</v>
          </cell>
          <cell r="D108" t="str">
            <v>　</v>
          </cell>
          <cell r="E108" t="str">
            <v>　</v>
          </cell>
          <cell r="M108" t="str">
            <v>　</v>
          </cell>
        </row>
        <row r="109">
          <cell r="B109" t="str">
            <v>　</v>
          </cell>
          <cell r="C109" t="str">
            <v>　</v>
          </cell>
          <cell r="D109" t="str">
            <v>　</v>
          </cell>
          <cell r="E109">
            <v>0</v>
          </cell>
          <cell r="M109" t="str">
            <v>　</v>
          </cell>
        </row>
        <row r="110">
          <cell r="B110" t="str">
            <v>　</v>
          </cell>
          <cell r="C110" t="str">
            <v>　</v>
          </cell>
          <cell r="D110" t="str">
            <v>　</v>
          </cell>
          <cell r="E110" t="str">
            <v>　</v>
          </cell>
          <cell r="M110" t="str">
            <v>　</v>
          </cell>
        </row>
        <row r="111">
          <cell r="B111" t="str">
            <v>　</v>
          </cell>
          <cell r="C111" t="str">
            <v>　</v>
          </cell>
          <cell r="D111" t="str">
            <v>　</v>
          </cell>
          <cell r="E111" t="str">
            <v>　</v>
          </cell>
          <cell r="M111" t="str">
            <v>　</v>
          </cell>
        </row>
        <row r="112">
          <cell r="B112" t="str">
            <v>　</v>
          </cell>
          <cell r="C112" t="str">
            <v>　</v>
          </cell>
          <cell r="D112" t="str">
            <v>　</v>
          </cell>
          <cell r="M112" t="str">
            <v>　</v>
          </cell>
        </row>
        <row r="113">
          <cell r="A113" t="str">
            <v>　</v>
          </cell>
          <cell r="B113" t="str">
            <v>　</v>
          </cell>
          <cell r="C113" t="str">
            <v>　</v>
          </cell>
          <cell r="D113" t="str">
            <v>　</v>
          </cell>
        </row>
        <row r="114">
          <cell r="B114" t="str">
            <v>　</v>
          </cell>
          <cell r="C114" t="str">
            <v>　</v>
          </cell>
          <cell r="D114" t="str">
            <v>　</v>
          </cell>
        </row>
        <row r="115">
          <cell r="B115" t="str">
            <v>　</v>
          </cell>
          <cell r="C115" t="str">
            <v>　</v>
          </cell>
          <cell r="D115" t="str">
            <v>　</v>
          </cell>
        </row>
        <row r="118">
          <cell r="J118" t="str">
            <v>　</v>
          </cell>
        </row>
        <row r="119">
          <cell r="A119" t="str">
            <v>　</v>
          </cell>
        </row>
      </sheetData>
      <sheetData sheetId="10"/>
      <sheetData sheetId="11"/>
      <sheetData sheetId="12" refreshError="1">
        <row r="42">
          <cell r="W42" t="str">
            <v>総合仮設費算出表【単独工事】</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最低"/>
      <sheetName val="種目 "/>
      <sheetName val="科目"/>
      <sheetName val="細目"/>
      <sheetName val="代価"/>
      <sheetName val="数量(壁)"/>
      <sheetName val="数量(仮設､床､天井)"/>
      <sheetName val="数量(撤去)"/>
      <sheetName val="数量(廃材)"/>
      <sheetName val="重信処分費"/>
      <sheetName val="見積(撤去)"/>
      <sheetName val="見積(建具)"/>
      <sheetName val="見積(FVS2)"/>
      <sheetName val="見積(TC)"/>
      <sheetName val="見積(C-BOX)"/>
      <sheetName val="見積ﾁｪｯｸ表"/>
      <sheetName val="処分単価"/>
      <sheetName val="標準工期"/>
      <sheetName val="直工区分"/>
      <sheetName val="建築共通"/>
      <sheetName val="土木共通"/>
      <sheetName val="経費"/>
      <sheetName val="異種経費"/>
      <sheetName val="異種算出"/>
      <sheetName val="追加経費"/>
      <sheetName val="有効開口"/>
      <sheetName val="使用書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単価"/>
      <sheetName val="仮設"/>
      <sheetName val="改修仮設"/>
      <sheetName val="金属"/>
      <sheetName val="内装"/>
      <sheetName val="処分単価"/>
      <sheetName val="重信処分費"/>
      <sheetName val="建具計算"/>
      <sheetName val="内部計算"/>
      <sheetName val="内部集計"/>
      <sheetName val="標準工期"/>
      <sheetName val="最低価格"/>
      <sheetName val="表紙"/>
      <sheetName val="種目 "/>
      <sheetName val="科目"/>
      <sheetName val="細目"/>
      <sheetName val="直接工事区分"/>
      <sheetName val="建築共通費"/>
      <sheetName val="付加仮設"/>
      <sheetName val="土木共通費"/>
      <sheetName val="経費率"/>
      <sheetName val="異種工事経費率"/>
      <sheetName val="異種工事の算出"/>
      <sheetName val="追加経費"/>
      <sheetName val="共通費"/>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sheetData sheetId="16" refreshError="1"/>
      <sheetData sheetId="17" refreshError="1"/>
      <sheetData sheetId="18"/>
      <sheetData sheetId="19"/>
      <sheetData sheetId="20" refreshError="1"/>
      <sheetData sheetId="21" refreshError="1"/>
      <sheetData sheetId="22"/>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定 (2)"/>
      <sheetName val="特定工事 (土木) (2)"/>
      <sheetName val="総合仮設 (2)"/>
      <sheetName val="諸経費 (2)"/>
      <sheetName val="経費率 (2)"/>
      <sheetName val="最低"/>
      <sheetName val="表紙"/>
      <sheetName val="種目"/>
      <sheetName val="科目"/>
      <sheetName val="細目 （共同溝）"/>
      <sheetName val="代価（共同溝）"/>
      <sheetName val="数量表（共同溝）"/>
      <sheetName val="資材単価 (共同溝)"/>
      <sheetName val="廃材処分 (共同溝)"/>
      <sheetName val="細目"/>
      <sheetName val="資材単価"/>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細目"/>
      <sheetName val="特定"/>
      <sheetName val="特定工事 (土木)"/>
      <sheetName val="総合仮設"/>
      <sheetName val="諸経費"/>
      <sheetName val="経費率"/>
      <sheetName val="資材単価"/>
      <sheetName val="積算資料"/>
      <sheetName val="廃材処分"/>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Menu"/>
      <sheetName val="保険料表"/>
      <sheetName val="基金掛金表"/>
      <sheetName val="所属合計"/>
      <sheetName val="個人明細"/>
      <sheetName val="厚生年金基金表"/>
      <sheetName val="月額表"/>
      <sheetName val="賞与データ"/>
      <sheetName val="給料データ"/>
      <sheetName val="Module1"/>
      <sheetName val="個人明細 (2)"/>
      <sheetName val="受注一覧"/>
      <sheetName val="請求書"/>
      <sheetName val="業績給用"/>
      <sheetName val="ﾎﾞｰﾅｽ"/>
      <sheetName val="亀井"/>
      <sheetName val="山本"/>
      <sheetName val="古屋"/>
      <sheetName val="山部"/>
      <sheetName val="平井"/>
      <sheetName val="ﾎﾞｰﾅｽ査定表"/>
      <sheetName val="社員コード"/>
      <sheetName val="月別工番別"/>
      <sheetName val="月別担当者別"/>
      <sheetName val="個人明細_(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壊"/>
      <sheetName val="表紙"/>
      <sheetName val="資材"/>
      <sheetName val="改修"/>
      <sheetName val="労務"/>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Ａ案"/>
      <sheetName val="見積Ｂ 案"/>
      <sheetName val="カガミ"/>
      <sheetName val="Sheet1"/>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Ａ案"/>
      <sheetName val="見積Ｂ 案"/>
      <sheetName val="カガミ"/>
      <sheetName val="Sheet1"/>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表紙"/>
      <sheetName val="種目別内訳"/>
      <sheetName val="科目別内訳"/>
      <sheetName val="細目別内訳"/>
      <sheetName val="資材単価"/>
      <sheetName val="残土処分"/>
      <sheetName val="躯体計算"/>
      <sheetName val="躯体集計"/>
      <sheetName val="内部計算"/>
      <sheetName val="内部集計"/>
      <sheetName val="建具計算"/>
      <sheetName val="共通費"/>
      <sheetName val="内部計算 (2)"/>
      <sheetName val="ｽﾃﾝﾚｽ製建具"/>
      <sheetName val="アルミ製建具"/>
      <sheetName val="軽量鋼製建具"/>
      <sheetName val="ｶ-ﾃﾝｳｫ-ﾙ"/>
      <sheetName val="トイレブ－ス"/>
      <sheetName val="ｽﾁ-ﾙﾊﾟ-ﾃ-ｼｮﾝ"/>
      <sheetName val="ｽﾗｲﾃﾞｨﾝｸﾞｳｫ-ﾙ"/>
      <sheetName val="鋼製建具"/>
      <sheetName val="防水"/>
      <sheetName val="アルミ笠木"/>
      <sheetName val="ＥＸＰ．Ｊ"/>
      <sheetName val="アルミパンチング"/>
      <sheetName val="ネットフェンス"/>
      <sheetName val="石"/>
      <sheetName val="タイル"/>
      <sheetName val="ミニキッチン"/>
      <sheetName val="洗面ｶｳﾝﾀ-"/>
      <sheetName val="耐薬ﾋﾞﾆﾙ床ｼ-ﾄ"/>
      <sheetName val="抗菌性ﾋﾞﾆﾙ床ｼ-ﾄ"/>
      <sheetName val="ﾀｲﾙｶ-ﾍﾟｯﾄ"/>
      <sheetName val="塗り床"/>
      <sheetName val="二重床"/>
      <sheetName val="型枠"/>
      <sheetName val="型枠 (2)"/>
      <sheetName val="型枠 (3)"/>
      <sheetName val="撤去"/>
      <sheetName val="代価"/>
      <sheetName val="処分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2">
          <cell r="W42" t="str">
            <v>総合仮設費算出表【単独工事】</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最低"/>
      <sheetName val="種目 "/>
      <sheetName val="科目"/>
      <sheetName val="細目"/>
      <sheetName val="代価"/>
      <sheetName val="数量(壁)"/>
      <sheetName val="数量(仮設､床､天井)"/>
      <sheetName val="数量(撤去)"/>
      <sheetName val="数量(廃材)"/>
      <sheetName val="重信処分費"/>
      <sheetName val="見積(撤去)"/>
      <sheetName val="見積(建具)"/>
      <sheetName val="見積(FVS2)"/>
      <sheetName val="見積(TC)"/>
      <sheetName val="見積(C-BOX)"/>
      <sheetName val="見積ﾁｪｯｸ表"/>
      <sheetName val="処分単価"/>
      <sheetName val="標準工期"/>
      <sheetName val="直工区分"/>
      <sheetName val="建築共通"/>
      <sheetName val="土木共通"/>
      <sheetName val="経費"/>
      <sheetName val="異種経費"/>
      <sheetName val="異種算出"/>
      <sheetName val="追加経費"/>
      <sheetName val="有効開口"/>
      <sheetName val="使用書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価格"/>
      <sheetName val="表紙"/>
      <sheetName val="種目"/>
      <sheetName val="科目別内訳"/>
      <sheetName val="細目別内訳"/>
      <sheetName val="防水"/>
      <sheetName val="内装代価"/>
      <sheetName val="特定工事"/>
      <sheetName val="総合仮設"/>
      <sheetName val="諸経費"/>
      <sheetName val="経費率"/>
      <sheetName val="資材単価"/>
      <sheetName val="仮設代価"/>
      <sheetName val="足場単価"/>
      <sheetName val="土地業代価"/>
      <sheetName val="土工機械"/>
      <sheetName val="金属代価"/>
      <sheetName val="ＲＣ代価"/>
      <sheetName val="鉄骨代価"/>
      <sheetName val="建方本体"/>
      <sheetName val="木代価"/>
      <sheetName val="石"/>
      <sheetName val="ﾀｲﾙ代価"/>
      <sheetName val="配管単価"/>
      <sheetName val="屋根代価"/>
      <sheetName val="ｶﾞﾗｽ代価"/>
      <sheetName val="吹付"/>
      <sheetName val="雑代価"/>
      <sheetName val=" 型枠単価"/>
      <sheetName val="標準工期"/>
      <sheetName val="積算資料"/>
      <sheetName val="土木代価"/>
      <sheetName val="鉄骨加工"/>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定 (2)"/>
      <sheetName val="特定工事 (土木) (2)"/>
      <sheetName val="総合仮設 (2)"/>
      <sheetName val="諸経費 (2)"/>
      <sheetName val="経費率 (2)"/>
      <sheetName val="最低"/>
      <sheetName val="表紙"/>
      <sheetName val="種目"/>
      <sheetName val="科目"/>
      <sheetName val="細目 （共同溝）"/>
      <sheetName val="代価（共同溝）"/>
      <sheetName val="数量表（共同溝）"/>
      <sheetName val="資材単価 (共同溝)"/>
      <sheetName val="廃材処分 (共同溝)"/>
      <sheetName val="細目"/>
      <sheetName val="資材単価"/>
      <sheetName val="積算資料"/>
      <sheetName val="廃材処分"/>
      <sheetName val="特定 _2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細目"/>
      <sheetName val="特定"/>
      <sheetName val="特定工事 (土木)"/>
      <sheetName val="総合仮設"/>
      <sheetName val="諸経費"/>
      <sheetName val="経費率"/>
      <sheetName val="資材単価"/>
      <sheetName val="積算資料"/>
      <sheetName val="廃材処分"/>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 val="搬入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3 直接仮設・土工(H10･5）"/>
      <sheetName val="7.5 とりこわし（H10･5）"/>
    </sheetNames>
    <sheetDataSet>
      <sheetData sheetId="0"/>
      <sheetData sheetId="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価格"/>
      <sheetName val="表紙"/>
      <sheetName val="種目"/>
      <sheetName val="科目別内訳"/>
      <sheetName val="細目別内訳"/>
      <sheetName val="防水"/>
      <sheetName val="内装代価"/>
      <sheetName val="特定工事"/>
      <sheetName val="総合仮設"/>
      <sheetName val="諸経費"/>
      <sheetName val="経費率"/>
      <sheetName val="資材単価"/>
      <sheetName val="仮設代価"/>
      <sheetName val="足場単価"/>
      <sheetName val="土地業代価"/>
      <sheetName val="土工機械"/>
      <sheetName val="金属代価"/>
      <sheetName val="ＲＣ代価"/>
      <sheetName val="鉄骨代価"/>
      <sheetName val="建方本体"/>
      <sheetName val="木代価"/>
      <sheetName val="石"/>
      <sheetName val="ﾀｲﾙ代価"/>
      <sheetName val="配管単価"/>
      <sheetName val="屋根代価"/>
      <sheetName val="ｶﾞﾗｽ代価"/>
      <sheetName val="吹付"/>
      <sheetName val="雑代価"/>
      <sheetName val=" 型枠単価"/>
      <sheetName val="標準工期"/>
      <sheetName val="積算資料"/>
      <sheetName val="土木代価"/>
      <sheetName val="鉄骨加工"/>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書籍"/>
      <sheetName val="見(ｽﾄ･ｶｰﾃﾝ)"/>
      <sheetName val="見(ABP)"/>
      <sheetName val="細目"/>
      <sheetName val="見(SP)"/>
      <sheetName val="見(GS)"/>
      <sheetName val="見(抗菌VS)"/>
      <sheetName val="見(撤去)"/>
      <sheetName val="合成単価"/>
      <sheetName val="仮設"/>
      <sheetName val="改修仮設"/>
      <sheetName val="塗装"/>
      <sheetName val="金属"/>
      <sheetName val="内装"/>
      <sheetName val="撤去(代)"/>
      <sheetName val="SP計算(撤去)"/>
      <sheetName val="撤去詳細計算"/>
      <sheetName val="撤去計算(1)"/>
      <sheetName val="数量(撤去)"/>
      <sheetName val="数量(廃材)"/>
      <sheetName val="SP計算(新設)"/>
      <sheetName val="新設計算(1)"/>
      <sheetName val="新設計算(2)"/>
      <sheetName val="最低価格"/>
      <sheetName val="表紙"/>
      <sheetName val="種目 "/>
      <sheetName val="科目"/>
      <sheetName val="直接工事区分"/>
      <sheetName val="建築共通費"/>
      <sheetName val="付加仮設"/>
      <sheetName val="見(空気汚染)"/>
      <sheetName val="土木共通費"/>
      <sheetName val="経費率"/>
      <sheetName val="異種工事経費率"/>
      <sheetName val="異種工事の算出"/>
      <sheetName val="追加経費"/>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単価"/>
      <sheetName val="仮設"/>
      <sheetName val="改修仮設"/>
      <sheetName val="金属"/>
      <sheetName val="内装"/>
      <sheetName val="処分単価"/>
      <sheetName val="重信処分費"/>
      <sheetName val="建具計算"/>
      <sheetName val="内部計算"/>
      <sheetName val="内部集計"/>
      <sheetName val="標準工期"/>
      <sheetName val="最低価格"/>
      <sheetName val="表紙"/>
      <sheetName val="種目 "/>
      <sheetName val="科目"/>
      <sheetName val="細目"/>
      <sheetName val="直接工事区分"/>
      <sheetName val="建築共通費"/>
      <sheetName val="付加仮設"/>
      <sheetName val="土木共通費"/>
      <sheetName val="経費率"/>
      <sheetName val="異種工事経費率"/>
      <sheetName val="異種工事の算出"/>
      <sheetName val="追加経費"/>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sheetData sheetId="16" refreshError="1"/>
      <sheetData sheetId="17" refreshError="1"/>
      <sheetData sheetId="18"/>
      <sheetData sheetId="19"/>
      <sheetData sheetId="20" refreshError="1"/>
      <sheetData sheetId="21" refreshError="1"/>
      <sheetData sheetId="22"/>
      <sheetData sheetId="2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合教育（Ⅱ期）改修"/>
      <sheetName val="仮設単価"/>
      <sheetName val="表紙"/>
      <sheetName val="#REF"/>
      <sheetName val="搬入費"/>
      <sheetName val="機具類"/>
      <sheetName val="①積算指針"/>
      <sheetName val="予定価格"/>
      <sheetName val="共通費"/>
      <sheetName val="特定工事"/>
      <sheetName val="特定 (2)"/>
      <sheetName val="細目"/>
      <sheetName val="足場単価"/>
      <sheetName val="内部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
      <sheetName val="発注条件書(鉄筋)"/>
      <sheetName val="発注条件書(生コン)"/>
      <sheetName val="出来高調書(表紙)"/>
      <sheetName val="出来高調書(内訳書) "/>
      <sheetName val="リベール(生コン)"/>
      <sheetName val="南野育成園(生コン)"/>
      <sheetName val="南野育成園(鉄筋)"/>
      <sheetName val="前嶋(生コン)"/>
      <sheetName val="前嶋(鉄筋)"/>
      <sheetName val="ユアサ（生コン)"/>
      <sheetName val="ユアサ(鉄筋)"/>
      <sheetName val="コード番号"/>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2">
          <cell r="A2">
            <v>100</v>
          </cell>
          <cell r="B2" t="str">
            <v>＜共通仮設工事＞</v>
          </cell>
        </row>
        <row r="3">
          <cell r="A3">
            <v>101</v>
          </cell>
          <cell r="B3" t="str">
            <v>調査準備費</v>
          </cell>
        </row>
        <row r="4">
          <cell r="A4">
            <v>102</v>
          </cell>
          <cell r="B4" t="str">
            <v>仮設備費</v>
          </cell>
        </row>
        <row r="5">
          <cell r="A5">
            <v>103</v>
          </cell>
          <cell r="B5" t="str">
            <v>仮設建物費</v>
          </cell>
        </row>
        <row r="6">
          <cell r="A6">
            <v>104</v>
          </cell>
          <cell r="B6" t="str">
            <v>動力用水照明費</v>
          </cell>
        </row>
        <row r="7">
          <cell r="A7">
            <v>105</v>
          </cell>
          <cell r="B7" t="str">
            <v>機械等経費</v>
          </cell>
        </row>
        <row r="8">
          <cell r="A8">
            <v>106</v>
          </cell>
          <cell r="B8" t="str">
            <v>養生安全設備費</v>
          </cell>
        </row>
        <row r="9">
          <cell r="A9">
            <v>107</v>
          </cell>
          <cell r="B9" t="str">
            <v>仮設労務費</v>
          </cell>
        </row>
        <row r="10">
          <cell r="A10">
            <v>108</v>
          </cell>
          <cell r="B10" t="str">
            <v>運搬費</v>
          </cell>
        </row>
        <row r="11">
          <cell r="A11">
            <v>109</v>
          </cell>
          <cell r="B11" t="str">
            <v>その他</v>
          </cell>
        </row>
        <row r="12">
          <cell r="A12">
            <v>110</v>
          </cell>
          <cell r="B12" t="str">
            <v>建設廃材処理費</v>
          </cell>
        </row>
        <row r="13">
          <cell r="A13">
            <v>170</v>
          </cell>
          <cell r="B13" t="str">
            <v>雑収入</v>
          </cell>
        </row>
        <row r="15">
          <cell r="A15">
            <v>200</v>
          </cell>
          <cell r="B15" t="str">
            <v>＜直接工事費＞</v>
          </cell>
        </row>
        <row r="16">
          <cell r="A16">
            <v>201</v>
          </cell>
          <cell r="B16" t="str">
            <v>仮設工事</v>
          </cell>
        </row>
        <row r="17">
          <cell r="A17">
            <v>202</v>
          </cell>
          <cell r="B17" t="str">
            <v>土工事</v>
          </cell>
        </row>
        <row r="18">
          <cell r="A18">
            <v>203</v>
          </cell>
          <cell r="B18" t="str">
            <v>山留工事</v>
          </cell>
        </row>
        <row r="19">
          <cell r="A19">
            <v>204</v>
          </cell>
          <cell r="B19" t="str">
            <v>地業杭打工事</v>
          </cell>
        </row>
        <row r="20">
          <cell r="A20">
            <v>205</v>
          </cell>
          <cell r="B20" t="str">
            <v>鉄筋工事</v>
          </cell>
        </row>
        <row r="21">
          <cell r="A21">
            <v>206</v>
          </cell>
          <cell r="B21" t="str">
            <v>コンクリート工事</v>
          </cell>
        </row>
        <row r="22">
          <cell r="A22">
            <v>207</v>
          </cell>
          <cell r="B22" t="str">
            <v>型枠工事</v>
          </cell>
        </row>
        <row r="23">
          <cell r="A23">
            <v>208</v>
          </cell>
          <cell r="B23" t="str">
            <v>鉄骨工事</v>
          </cell>
        </row>
        <row r="24">
          <cell r="A24">
            <v>209</v>
          </cell>
          <cell r="B24" t="str">
            <v>ブロックＡＬＣ工事</v>
          </cell>
        </row>
        <row r="25">
          <cell r="A25">
            <v>210</v>
          </cell>
          <cell r="B25" t="str">
            <v>防水工事</v>
          </cell>
        </row>
        <row r="26">
          <cell r="A26">
            <v>211</v>
          </cell>
          <cell r="B26" t="str">
            <v>石工事</v>
          </cell>
        </row>
        <row r="27">
          <cell r="A27">
            <v>212</v>
          </cell>
          <cell r="B27" t="str">
            <v>タイル工事</v>
          </cell>
        </row>
        <row r="28">
          <cell r="A28">
            <v>213</v>
          </cell>
          <cell r="B28" t="str">
            <v>木工事</v>
          </cell>
        </row>
        <row r="29">
          <cell r="A29">
            <v>214</v>
          </cell>
          <cell r="B29" t="str">
            <v>屋根及びｽﾚｰﾄ工事</v>
          </cell>
        </row>
        <row r="30">
          <cell r="A30">
            <v>215</v>
          </cell>
          <cell r="B30" t="str">
            <v>金属工事</v>
          </cell>
        </row>
        <row r="31">
          <cell r="A31">
            <v>216</v>
          </cell>
          <cell r="B31" t="str">
            <v>左官工事</v>
          </cell>
        </row>
        <row r="32">
          <cell r="A32">
            <v>217</v>
          </cell>
          <cell r="B32" t="str">
            <v>木製建具工事</v>
          </cell>
        </row>
        <row r="33">
          <cell r="A33">
            <v>218</v>
          </cell>
          <cell r="B33" t="str">
            <v>金属製建具工事</v>
          </cell>
        </row>
        <row r="34">
          <cell r="A34">
            <v>219</v>
          </cell>
          <cell r="B34" t="str">
            <v>硝子工事</v>
          </cell>
        </row>
        <row r="35">
          <cell r="A35">
            <v>220</v>
          </cell>
          <cell r="B35" t="str">
            <v>塗装工事</v>
          </cell>
        </row>
        <row r="36">
          <cell r="A36">
            <v>221</v>
          </cell>
          <cell r="B36" t="str">
            <v>吹付工事</v>
          </cell>
        </row>
        <row r="37">
          <cell r="A37">
            <v>222</v>
          </cell>
          <cell r="B37" t="str">
            <v>内装工事</v>
          </cell>
        </row>
        <row r="38">
          <cell r="A38">
            <v>223</v>
          </cell>
          <cell r="B38" t="str">
            <v>家具工事</v>
          </cell>
        </row>
        <row r="39">
          <cell r="A39">
            <v>224</v>
          </cell>
          <cell r="B39" t="str">
            <v>サイン工事</v>
          </cell>
        </row>
        <row r="40">
          <cell r="A40">
            <v>227</v>
          </cell>
          <cell r="B40" t="str">
            <v>建築工事</v>
          </cell>
        </row>
        <row r="42">
          <cell r="A42">
            <v>330</v>
          </cell>
          <cell r="B42" t="str">
            <v>＜設備工事費＞</v>
          </cell>
        </row>
        <row r="43">
          <cell r="A43">
            <v>331</v>
          </cell>
          <cell r="B43" t="str">
            <v>電気設備工事</v>
          </cell>
        </row>
        <row r="44">
          <cell r="A44">
            <v>332</v>
          </cell>
          <cell r="B44" t="str">
            <v>給排水衛生設備工事</v>
          </cell>
        </row>
        <row r="45">
          <cell r="A45">
            <v>333</v>
          </cell>
          <cell r="B45" t="str">
            <v>空調設備工事</v>
          </cell>
        </row>
        <row r="46">
          <cell r="A46">
            <v>334</v>
          </cell>
          <cell r="B46" t="str">
            <v>昇降設備工事</v>
          </cell>
        </row>
        <row r="47">
          <cell r="A47">
            <v>335</v>
          </cell>
          <cell r="B47" t="str">
            <v>瓦斯設備工事</v>
          </cell>
        </row>
        <row r="48">
          <cell r="A48">
            <v>336</v>
          </cell>
          <cell r="B48" t="str">
            <v>その他設備工事</v>
          </cell>
        </row>
        <row r="50">
          <cell r="A50">
            <v>340</v>
          </cell>
          <cell r="B50" t="str">
            <v>＜外構工事＞</v>
          </cell>
        </row>
        <row r="51">
          <cell r="A51">
            <v>341</v>
          </cell>
          <cell r="B51" t="str">
            <v>土木工事</v>
          </cell>
        </row>
        <row r="52">
          <cell r="A52">
            <v>342</v>
          </cell>
          <cell r="B52" t="str">
            <v>雑工作物</v>
          </cell>
        </row>
        <row r="53">
          <cell r="A53">
            <v>343</v>
          </cell>
          <cell r="B53" t="str">
            <v>その他工事</v>
          </cell>
        </row>
        <row r="55">
          <cell r="A55">
            <v>350</v>
          </cell>
          <cell r="B55" t="str">
            <v>＜契約外工事＞</v>
          </cell>
        </row>
        <row r="56">
          <cell r="A56">
            <v>351</v>
          </cell>
          <cell r="B56" t="str">
            <v>変更工事</v>
          </cell>
        </row>
        <row r="57">
          <cell r="A57">
            <v>352</v>
          </cell>
          <cell r="B57" t="str">
            <v>追加工事</v>
          </cell>
        </row>
        <row r="59">
          <cell r="A59">
            <v>400</v>
          </cell>
          <cell r="B59" t="str">
            <v>＜現場経費＞</v>
          </cell>
        </row>
        <row r="60">
          <cell r="A60">
            <v>455</v>
          </cell>
          <cell r="B60" t="str">
            <v>従業員給料手当</v>
          </cell>
        </row>
        <row r="61">
          <cell r="A61">
            <v>456</v>
          </cell>
          <cell r="B61" t="str">
            <v>賞与配賦額</v>
          </cell>
        </row>
        <row r="62">
          <cell r="A62">
            <v>457</v>
          </cell>
          <cell r="B62" t="str">
            <v>退職給与配賦額</v>
          </cell>
        </row>
        <row r="63">
          <cell r="A63">
            <v>459</v>
          </cell>
          <cell r="B63" t="str">
            <v>法定福利費</v>
          </cell>
        </row>
        <row r="64">
          <cell r="A64">
            <v>460</v>
          </cell>
          <cell r="B64" t="str">
            <v>福利厚生費</v>
          </cell>
        </row>
        <row r="65">
          <cell r="A65">
            <v>462</v>
          </cell>
          <cell r="B65" t="str">
            <v>労務管理費</v>
          </cell>
        </row>
        <row r="66">
          <cell r="A66">
            <v>463</v>
          </cell>
          <cell r="B66" t="str">
            <v>事務用品費</v>
          </cell>
        </row>
        <row r="67">
          <cell r="A67">
            <v>464</v>
          </cell>
          <cell r="B67" t="str">
            <v>通信交通費</v>
          </cell>
        </row>
        <row r="68">
          <cell r="A68">
            <v>466</v>
          </cell>
          <cell r="B68" t="str">
            <v>水道光熱費</v>
          </cell>
        </row>
        <row r="69">
          <cell r="A69">
            <v>471</v>
          </cell>
          <cell r="B69" t="str">
            <v>補償費</v>
          </cell>
        </row>
        <row r="70">
          <cell r="A70">
            <v>472</v>
          </cell>
          <cell r="B70" t="str">
            <v>交際費</v>
          </cell>
        </row>
        <row r="71">
          <cell r="A71">
            <v>473</v>
          </cell>
          <cell r="B71" t="str">
            <v>地代家賃</v>
          </cell>
        </row>
        <row r="72">
          <cell r="A72">
            <v>475</v>
          </cell>
          <cell r="B72" t="str">
            <v>租税公課</v>
          </cell>
        </row>
        <row r="73">
          <cell r="A73">
            <v>477</v>
          </cell>
          <cell r="B73" t="str">
            <v>保険料</v>
          </cell>
        </row>
        <row r="74">
          <cell r="A74">
            <v>478</v>
          </cell>
          <cell r="B74" t="str">
            <v>写真試験費</v>
          </cell>
        </row>
        <row r="75">
          <cell r="A75">
            <v>479</v>
          </cell>
          <cell r="B75" t="str">
            <v>調査設計費</v>
          </cell>
        </row>
        <row r="76">
          <cell r="A76">
            <v>480</v>
          </cell>
          <cell r="B76" t="str">
            <v>安全管理費</v>
          </cell>
        </row>
        <row r="77">
          <cell r="A77">
            <v>488</v>
          </cell>
          <cell r="B77" t="str">
            <v>雑費</v>
          </cell>
        </row>
        <row r="78">
          <cell r="A78" t="str">
            <v>490</v>
          </cell>
          <cell r="B78" t="str">
            <v>金利</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別内訳"/>
      <sheetName val="科目別内訳"/>
      <sheetName val="細目別内訳"/>
      <sheetName val="諸経費"/>
      <sheetName val="基準額"/>
    </sheetNames>
    <sheetDataSet>
      <sheetData sheetId="0"/>
      <sheetData sheetId="1"/>
      <sheetData sheetId="2"/>
      <sheetData sheetId="3"/>
      <sheetData sheetId="4"/>
      <sheetData sheetId="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単価"/>
      <sheetName val="仮設"/>
      <sheetName val="改修仮設"/>
      <sheetName val="金属"/>
      <sheetName val="内装"/>
      <sheetName val="処分単価"/>
      <sheetName val="重信処分費"/>
      <sheetName val="建具計算"/>
      <sheetName val="内部計算"/>
      <sheetName val="内部集計"/>
      <sheetName val="標準工期"/>
      <sheetName val="最低価格"/>
      <sheetName val="表紙"/>
      <sheetName val="種目 "/>
      <sheetName val="科目"/>
      <sheetName val="細目"/>
      <sheetName val="直接工事区分"/>
      <sheetName val="建築共通費"/>
      <sheetName val="付加仮設"/>
      <sheetName val="土木共通費"/>
      <sheetName val="経費率"/>
      <sheetName val="異種工事経費率"/>
      <sheetName val="異種工事の算出"/>
      <sheetName val="追加経費"/>
      <sheetName val="特定 (2)"/>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sheetData sheetId="16" refreshError="1"/>
      <sheetData sheetId="17" refreshError="1"/>
      <sheetData sheetId="18"/>
      <sheetData sheetId="19"/>
      <sheetData sheetId="20" refreshError="1"/>
      <sheetData sheetId="21" refreshError="1"/>
      <sheetData sheetId="22"/>
      <sheetData sheetId="23" refreshError="1"/>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分単価"/>
      <sheetName val="重信処分費(1)"/>
      <sheetName val="種目 "/>
      <sheetName val="最低価格"/>
      <sheetName val="表紙"/>
      <sheetName val="種目"/>
      <sheetName val="科目"/>
      <sheetName val="中科目"/>
      <sheetName val="細目"/>
      <sheetName val="コンクリート単価"/>
      <sheetName val="直接工事区分"/>
      <sheetName val="追加経費"/>
      <sheetName val="建築共通費"/>
      <sheetName val="鉄骨"/>
      <sheetName val="内装（壁）単価"/>
      <sheetName val="付加仮設単価"/>
      <sheetName val="改修仮設単価"/>
      <sheetName val="改修仮設複単"/>
      <sheetName val="新営仮設単価"/>
      <sheetName val="新営仮設複単"/>
      <sheetName val="地業及び土工単価"/>
      <sheetName val="ＡＬＣ単価"/>
      <sheetName val="鉄骨単価"/>
      <sheetName val="鉄筋単価"/>
      <sheetName val="型枠単価"/>
      <sheetName val="資材単価"/>
      <sheetName val="超音波"/>
      <sheetName val="アンカー"/>
      <sheetName val="雑単価"/>
      <sheetName val="内装（床）単価"/>
      <sheetName val="ガラス単価"/>
      <sheetName val="左官単価"/>
      <sheetName val="防水複単"/>
      <sheetName val="防水単価"/>
      <sheetName val="塗装改修複単"/>
      <sheetName val="塗装及び吹付単価"/>
      <sheetName val="内装（作成単価）"/>
      <sheetName val="内装(天井)単価"/>
      <sheetName val="軽量鉄骨単価"/>
      <sheetName val="鋼製型枠"/>
      <sheetName val="構造ｽﾘｯﾄ"/>
      <sheetName val="炭素繊維"/>
      <sheetName val="無収縮ﾓﾙﾀﾙ"/>
      <sheetName val="鉄筋"/>
      <sheetName val="手術室ﾊﾟﾈﾙ"/>
      <sheetName val="医療金物"/>
      <sheetName val="土木共通費"/>
      <sheetName val="経費率"/>
      <sheetName val="異種工事経費率"/>
      <sheetName val="異種工事の算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 val="業者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算出書"/>
      <sheetName val="搬入費"/>
      <sheetName val="搬出費"/>
      <sheetName val="電線撤去費"/>
      <sheetName val="仮設工事"/>
      <sheetName val="架台10改"/>
      <sheetName val="コンクリ基礎"/>
      <sheetName val="架台10改 "/>
      <sheetName val="コンクリ基礎 "/>
      <sheetName val="架台H11"/>
      <sheetName val="表紙"/>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予定価格"/>
      <sheetName val="細目予定"/>
      <sheetName val="学部負担額"/>
      <sheetName val="予算資A"/>
      <sheetName val="02ＢＣ運"/>
      <sheetName val="最低金額 "/>
      <sheetName val="市場価格（試運転、運転・監視）"/>
      <sheetName val="市場価格 (水質)"/>
      <sheetName val="見積依頼書（試運転調整）"/>
      <sheetName val="見積依頼書（運転・監視）"/>
      <sheetName val="見積依頼書（水質検査）"/>
      <sheetName val="見積比較表"/>
      <sheetName val="運転計画表"/>
      <sheetName val="細目内訳書"/>
      <sheetName val="直接人件費"/>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見積比較"/>
      <sheetName val="細目"/>
      <sheetName val="代価"/>
      <sheetName val="内部計算"/>
      <sheetName val="特定工事"/>
      <sheetName val="総合仮設"/>
      <sheetName val="諸経費"/>
      <sheetName val="経費率"/>
      <sheetName val="資材単価"/>
      <sheetName val="廃材処分"/>
      <sheetName val="廃材処分数量"/>
      <sheetName val="撤去計算"/>
      <sheetName val=" 型枠単価"/>
      <sheetName val="異種工事の算出"/>
      <sheetName val="種目（鳳）"/>
      <sheetName val="科目（鳳）"/>
      <sheetName val="細目(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sheetData sheetId="19"/>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責表"/>
    </sheetNames>
    <sheetDataSet>
      <sheetData sheetId="0" refreshError="1">
        <row r="3">
          <cell r="E3" t="str">
            <v>ＡＢＣビル　　新築工事</v>
          </cell>
        </row>
        <row r="38">
          <cell r="S38">
            <v>51000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経歴工事"/>
      <sheetName val="工程表"/>
      <sheetName val="工程表 (2)"/>
      <sheetName val="送信票(Ｎｅｔ)"/>
      <sheetName val="送信票"/>
      <sheetName val="書類送付"/>
    </sheetNames>
    <definedNames>
      <definedName name="仕様入力"/>
    </definedNames>
    <sheetDataSet>
      <sheetData sheetId="0" refreshError="1"/>
      <sheetData sheetId="1"/>
      <sheetData sheetId="2"/>
      <sheetData sheetId="3"/>
      <sheetData sheetId="4"/>
      <sheetData sheetId="5"/>
      <sheetData sheetId="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足場数量"/>
      <sheetName val="仮設 (4)"/>
      <sheetName val="仮設単価 (2)"/>
      <sheetName val="土地業 (2)"/>
      <sheetName val="RC･型枠･鉄筋"/>
      <sheetName val="鉄骨 (2)"/>
      <sheetName val="既製Ｃ"/>
      <sheetName val="防水"/>
      <sheetName val="タイル (2)"/>
      <sheetName val="木"/>
      <sheetName val="屋根 (2)"/>
      <sheetName val="金属 (2)"/>
      <sheetName val="ガラス"/>
      <sheetName val="吹付・左官"/>
      <sheetName val="塗装 (2)"/>
      <sheetName val="内装 (2)"/>
      <sheetName val="舗装工"/>
      <sheetName val="※資材単価表9月※"/>
      <sheetName val="補修"/>
      <sheetName val="付加仮設"/>
      <sheetName val="仮設間仕切壁計算"/>
      <sheetName val="ボツ→"/>
      <sheetName val="仮設"/>
      <sheetName val="仮設 (3)"/>
      <sheetName val="仮設単価"/>
      <sheetName val="仮設詳細"/>
      <sheetName val="コンクリート"/>
      <sheetName val="型枠"/>
      <sheetName val="型枠一覧"/>
      <sheetName val="鉄骨"/>
      <sheetName val="鉄骨一覧"/>
      <sheetName val="ﾀｲﾙ"/>
      <sheetName val="ﾀｲﾙ一覧"/>
      <sheetName val="押出一覧"/>
      <sheetName val="防水一覧"/>
      <sheetName val="石一覧"/>
      <sheetName val="既製ｺﾝ一覧"/>
      <sheetName val="屋根"/>
      <sheetName val="屋根一覧"/>
      <sheetName val="金属"/>
      <sheetName val="金属(ｱﾝｶｰ)"/>
      <sheetName val="金属一覧"/>
      <sheetName val="左官"/>
      <sheetName val="左官一覧"/>
      <sheetName val="吹付"/>
      <sheetName val="木(建具)+雑"/>
      <sheetName val="木一覧"/>
      <sheetName val="塗装"/>
      <sheetName val="塗装一覧"/>
      <sheetName val="内装"/>
      <sheetName val="内装一覧"/>
      <sheetName val="その他"/>
      <sheetName val="基礎代価"/>
      <sheetName val="構造物取壊し工 (2)"/>
      <sheetName val="縁石工"/>
      <sheetName val="土木～工"/>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細目"/>
      <sheetName val="代価"/>
      <sheetName val="数量"/>
      <sheetName val="数量(仮設､床､天井)"/>
      <sheetName val="数量(撤去)"/>
      <sheetName val="数量(壁)"/>
      <sheetName val="廃材"/>
      <sheetName val="数量(廃材)"/>
      <sheetName val="見積(撤去)"/>
      <sheetName val="見積(建具)"/>
      <sheetName val="見積(FVS2)"/>
      <sheetName val="見積(TC)"/>
      <sheetName val="特定工事"/>
      <sheetName val="総合仮設"/>
      <sheetName val="諸経費"/>
      <sheetName val="経費率"/>
      <sheetName val="資材単価"/>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C1" t="str">
            <v>特定工事費【単独工事】</v>
          </cell>
        </row>
        <row r="2">
          <cell r="C2" t="str">
            <v>Ａ:直接工事費</v>
          </cell>
          <cell r="G2" t="str">
            <v>合　計</v>
          </cell>
        </row>
        <row r="3">
          <cell r="C3" t="str">
            <v>【新営】</v>
          </cell>
        </row>
        <row r="7">
          <cell r="C7" t="str">
            <v>【改修】</v>
          </cell>
          <cell r="E7" t="e">
            <v>#REF!</v>
          </cell>
          <cell r="G7" t="e">
            <v>#REF!</v>
          </cell>
        </row>
        <row r="10">
          <cell r="G10" t="e">
            <v>#REF!</v>
          </cell>
        </row>
        <row r="11">
          <cell r="C11" t="str">
            <v>【とりこわし】</v>
          </cell>
        </row>
        <row r="15">
          <cell r="C15" t="str">
            <v>《合計》</v>
          </cell>
          <cell r="E15" t="e">
            <v>#REF!</v>
          </cell>
          <cell r="G15" t="e">
            <v>#REF!</v>
          </cell>
        </row>
        <row r="18">
          <cell r="C18" t="str">
            <v>特定工事項目</v>
          </cell>
          <cell r="G18" t="str">
            <v>金　額</v>
          </cell>
          <cell r="L18" t="str">
            <v>対象金額</v>
          </cell>
          <cell r="N18" t="str">
            <v>合　　計</v>
          </cell>
          <cell r="O18" t="str">
            <v>係数</v>
          </cell>
          <cell r="Q18" t="str">
            <v>減額工事費</v>
          </cell>
          <cell r="S18" t="str">
            <v>合　　計</v>
          </cell>
        </row>
        <row r="19">
          <cell r="D19" t="str">
            <v>【新営】</v>
          </cell>
          <cell r="E19" t="str">
            <v>【改修】</v>
          </cell>
          <cell r="F19" t="str">
            <v>【取壊】</v>
          </cell>
          <cell r="H19" t="str">
            <v>【新営】</v>
          </cell>
          <cell r="I19" t="str">
            <v>【改修】</v>
          </cell>
          <cell r="J19" t="str">
            <v>【取壊】</v>
          </cell>
          <cell r="K19" t="str">
            <v>【新営】</v>
          </cell>
          <cell r="L19" t="str">
            <v>【改修】</v>
          </cell>
          <cell r="M19" t="str">
            <v>【取壊】</v>
          </cell>
          <cell r="P19" t="str">
            <v>【新営】</v>
          </cell>
          <cell r="Q19" t="str">
            <v>【改修】</v>
          </cell>
          <cell r="R19" t="str">
            <v>【取壊】</v>
          </cell>
        </row>
        <row r="20">
          <cell r="C20" t="str">
            <v>既製杭打工事</v>
          </cell>
          <cell r="D20">
            <v>0</v>
          </cell>
          <cell r="E20">
            <v>0</v>
          </cell>
          <cell r="G20">
            <v>0</v>
          </cell>
          <cell r="K20">
            <v>0</v>
          </cell>
          <cell r="L20">
            <v>0</v>
          </cell>
          <cell r="M20">
            <v>0</v>
          </cell>
          <cell r="N20">
            <v>0</v>
          </cell>
          <cell r="O20">
            <v>0.65</v>
          </cell>
          <cell r="P20">
            <v>0</v>
          </cell>
          <cell r="Q20">
            <v>0</v>
          </cell>
          <cell r="R20">
            <v>0</v>
          </cell>
          <cell r="S20">
            <v>0</v>
          </cell>
        </row>
        <row r="21">
          <cell r="C21" t="str">
            <v>鉄骨工事</v>
          </cell>
          <cell r="D21">
            <v>0</v>
          </cell>
          <cell r="E21">
            <v>0</v>
          </cell>
          <cell r="G21">
            <v>0</v>
          </cell>
          <cell r="K21">
            <v>0</v>
          </cell>
          <cell r="L21">
            <v>0</v>
          </cell>
          <cell r="M21">
            <v>0</v>
          </cell>
          <cell r="N21">
            <v>0</v>
          </cell>
          <cell r="O21">
            <v>0.9</v>
          </cell>
          <cell r="P21">
            <v>0</v>
          </cell>
          <cell r="Q21">
            <v>0</v>
          </cell>
          <cell r="R21">
            <v>0</v>
          </cell>
          <cell r="S21">
            <v>0</v>
          </cell>
        </row>
        <row r="22">
          <cell r="C22" t="str">
            <v>改修工事における</v>
          </cell>
          <cell r="H22" t="str">
            <v>　</v>
          </cell>
          <cell r="I22" t="str">
            <v>直工の12%=</v>
          </cell>
          <cell r="J22" t="str">
            <v>　</v>
          </cell>
        </row>
        <row r="23">
          <cell r="C23" t="str">
            <v>金属製建具工事</v>
          </cell>
          <cell r="E23" t="e">
            <v>#REF!</v>
          </cell>
          <cell r="G23" t="e">
            <v>#REF!</v>
          </cell>
          <cell r="H23" t="str">
            <v>　</v>
          </cell>
          <cell r="I23" t="e">
            <v>#REF!</v>
          </cell>
          <cell r="J23" t="str">
            <v>　</v>
          </cell>
          <cell r="K23">
            <v>0</v>
          </cell>
          <cell r="L23" t="e">
            <v>#REF!</v>
          </cell>
          <cell r="M23">
            <v>0</v>
          </cell>
          <cell r="N23" t="e">
            <v>#REF!</v>
          </cell>
          <cell r="O23">
            <v>0.9</v>
          </cell>
          <cell r="P23">
            <v>0</v>
          </cell>
          <cell r="Q23" t="e">
            <v>#REF!</v>
          </cell>
          <cell r="R23">
            <v>0</v>
          </cell>
          <cell r="S23" t="e">
            <v>#REF!</v>
          </cell>
        </row>
        <row r="24">
          <cell r="C24" t="str">
            <v>金属製書架</v>
          </cell>
          <cell r="H24" t="str">
            <v>直工の5%=</v>
          </cell>
          <cell r="I24" t="str">
            <v>直工の5%=</v>
          </cell>
          <cell r="J24" t="str">
            <v>直工の5%=</v>
          </cell>
        </row>
        <row r="25">
          <cell r="C25" t="str">
            <v>取設工事</v>
          </cell>
          <cell r="D25">
            <v>0</v>
          </cell>
          <cell r="E25">
            <v>0</v>
          </cell>
          <cell r="G25">
            <v>0</v>
          </cell>
          <cell r="H25">
            <v>0</v>
          </cell>
          <cell r="I25" t="e">
            <v>#REF!</v>
          </cell>
          <cell r="J25">
            <v>0</v>
          </cell>
          <cell r="K25">
            <v>0</v>
          </cell>
          <cell r="L25" t="e">
            <v>#REF!</v>
          </cell>
          <cell r="M25">
            <v>0</v>
          </cell>
          <cell r="N25" t="e">
            <v>#REF!</v>
          </cell>
          <cell r="O25">
            <v>0.9</v>
          </cell>
          <cell r="P25">
            <v>0</v>
          </cell>
          <cell r="Q25" t="e">
            <v>#REF!</v>
          </cell>
          <cell r="R25">
            <v>0</v>
          </cell>
          <cell r="S25" t="e">
            <v>#REF!</v>
          </cell>
        </row>
        <row r="26">
          <cell r="C26" t="str">
            <v>既製金属金網</v>
          </cell>
          <cell r="H26" t="str">
            <v>直工の3%=</v>
          </cell>
          <cell r="I26" t="str">
            <v>直工の3%=</v>
          </cell>
          <cell r="J26" t="str">
            <v>直工の3%=</v>
          </cell>
        </row>
        <row r="27">
          <cell r="C27" t="str">
            <v>取設工事</v>
          </cell>
          <cell r="D27">
            <v>0</v>
          </cell>
          <cell r="E27">
            <v>0</v>
          </cell>
          <cell r="G27">
            <v>0</v>
          </cell>
          <cell r="H27">
            <v>0</v>
          </cell>
          <cell r="I27" t="e">
            <v>#REF!</v>
          </cell>
          <cell r="J27">
            <v>0</v>
          </cell>
          <cell r="K27">
            <v>0</v>
          </cell>
          <cell r="L27" t="e">
            <v>#REF!</v>
          </cell>
          <cell r="M27">
            <v>0</v>
          </cell>
          <cell r="N27" t="e">
            <v>#REF!</v>
          </cell>
          <cell r="O27">
            <v>0.8</v>
          </cell>
          <cell r="P27">
            <v>0</v>
          </cell>
          <cell r="Q27" t="e">
            <v>#REF!</v>
          </cell>
          <cell r="R27">
            <v>0</v>
          </cell>
          <cell r="S27" t="e">
            <v>#REF!</v>
          </cell>
        </row>
        <row r="28">
          <cell r="C28" t="str">
            <v>既製間仕切</v>
          </cell>
          <cell r="H28" t="str">
            <v>直工の3%=</v>
          </cell>
          <cell r="I28" t="str">
            <v>直工の3%=</v>
          </cell>
          <cell r="J28" t="str">
            <v>直工の3%=</v>
          </cell>
        </row>
        <row r="29">
          <cell r="C29" t="str">
            <v>取設工事</v>
          </cell>
          <cell r="D29">
            <v>0</v>
          </cell>
          <cell r="E29">
            <v>0</v>
          </cell>
          <cell r="G29">
            <v>0</v>
          </cell>
          <cell r="H29">
            <v>0</v>
          </cell>
          <cell r="I29" t="e">
            <v>#REF!</v>
          </cell>
          <cell r="J29">
            <v>0</v>
          </cell>
          <cell r="K29">
            <v>0</v>
          </cell>
          <cell r="L29" t="e">
            <v>#REF!</v>
          </cell>
          <cell r="M29">
            <v>0</v>
          </cell>
          <cell r="N29" t="e">
            <v>#REF!</v>
          </cell>
          <cell r="O29">
            <v>0.9</v>
          </cell>
          <cell r="P29">
            <v>0</v>
          </cell>
          <cell r="Q29" t="e">
            <v>#REF!</v>
          </cell>
          <cell r="R29">
            <v>0</v>
          </cell>
          <cell r="S29" t="e">
            <v>#REF!</v>
          </cell>
        </row>
        <row r="30">
          <cell r="C30" t="str">
            <v>ユニットバス等</v>
          </cell>
          <cell r="H30" t="str">
            <v>直工の3%=</v>
          </cell>
          <cell r="I30" t="str">
            <v>直工の3%=</v>
          </cell>
          <cell r="J30" t="str">
            <v>直工の3%=</v>
          </cell>
        </row>
        <row r="31">
          <cell r="C31" t="str">
            <v>取設工事</v>
          </cell>
          <cell r="D31">
            <v>0</v>
          </cell>
          <cell r="E31">
            <v>0</v>
          </cell>
          <cell r="G31">
            <v>0</v>
          </cell>
          <cell r="H31">
            <v>0</v>
          </cell>
          <cell r="I31" t="e">
            <v>#REF!</v>
          </cell>
          <cell r="J31">
            <v>0</v>
          </cell>
          <cell r="K31">
            <v>0</v>
          </cell>
          <cell r="L31" t="e">
            <v>#REF!</v>
          </cell>
          <cell r="M31">
            <v>0</v>
          </cell>
          <cell r="N31" t="e">
            <v>#REF!</v>
          </cell>
          <cell r="O31">
            <v>0.9</v>
          </cell>
          <cell r="P31">
            <v>0</v>
          </cell>
          <cell r="Q31" t="e">
            <v>#REF!</v>
          </cell>
          <cell r="R31">
            <v>0</v>
          </cell>
          <cell r="S31" t="e">
            <v>#REF!</v>
          </cell>
        </row>
        <row r="32">
          <cell r="C32" t="str">
            <v>既製流し台等</v>
          </cell>
          <cell r="H32" t="str">
            <v>直工の3%=</v>
          </cell>
          <cell r="I32" t="str">
            <v>直工の3%=</v>
          </cell>
          <cell r="J32" t="str">
            <v>直工の3%=</v>
          </cell>
        </row>
        <row r="33">
          <cell r="C33" t="str">
            <v>取設工事</v>
          </cell>
          <cell r="D33">
            <v>0</v>
          </cell>
          <cell r="E33">
            <v>0</v>
          </cell>
          <cell r="G33">
            <v>0</v>
          </cell>
          <cell r="H33">
            <v>0</v>
          </cell>
          <cell r="I33" t="e">
            <v>#REF!</v>
          </cell>
          <cell r="J33">
            <v>0</v>
          </cell>
          <cell r="K33">
            <v>0</v>
          </cell>
          <cell r="L33" t="e">
            <v>#REF!</v>
          </cell>
          <cell r="M33">
            <v>0</v>
          </cell>
          <cell r="N33" t="e">
            <v>#REF!</v>
          </cell>
          <cell r="O33">
            <v>0.9</v>
          </cell>
          <cell r="P33">
            <v>0</v>
          </cell>
          <cell r="Q33" t="e">
            <v>#REF!</v>
          </cell>
          <cell r="R33">
            <v>0</v>
          </cell>
          <cell r="S33" t="e">
            <v>#REF!</v>
          </cell>
        </row>
        <row r="34">
          <cell r="C34" t="str">
            <v>構造用大断面</v>
          </cell>
        </row>
        <row r="35">
          <cell r="C35" t="str">
            <v>集成材工事</v>
          </cell>
          <cell r="D35">
            <v>0</v>
          </cell>
          <cell r="E35">
            <v>0</v>
          </cell>
          <cell r="G35">
            <v>0</v>
          </cell>
          <cell r="H35" t="str">
            <v>　</v>
          </cell>
          <cell r="K35">
            <v>0</v>
          </cell>
          <cell r="L35">
            <v>0</v>
          </cell>
          <cell r="M35">
            <v>0</v>
          </cell>
          <cell r="N35">
            <v>0</v>
          </cell>
          <cell r="O35">
            <v>0.9</v>
          </cell>
          <cell r="P35">
            <v>0</v>
          </cell>
          <cell r="Q35">
            <v>0</v>
          </cell>
          <cell r="R35">
            <v>0</v>
          </cell>
          <cell r="S35">
            <v>0</v>
          </cell>
        </row>
        <row r="36">
          <cell r="C36" t="str">
            <v>舞台機構工事</v>
          </cell>
          <cell r="D36">
            <v>0</v>
          </cell>
          <cell r="E36">
            <v>0</v>
          </cell>
          <cell r="G36">
            <v>0</v>
          </cell>
          <cell r="K36">
            <v>0</v>
          </cell>
          <cell r="L36">
            <v>0</v>
          </cell>
          <cell r="M36">
            <v>0</v>
          </cell>
          <cell r="N36">
            <v>0</v>
          </cell>
          <cell r="O36">
            <v>0.9</v>
          </cell>
          <cell r="P36">
            <v>0</v>
          </cell>
          <cell r="Q36">
            <v>0</v>
          </cell>
          <cell r="R36">
            <v>0</v>
          </cell>
          <cell r="S36">
            <v>0</v>
          </cell>
        </row>
        <row r="37">
          <cell r="C37" t="str">
            <v>プ－ル工事</v>
          </cell>
          <cell r="D37">
            <v>0</v>
          </cell>
          <cell r="E37">
            <v>0</v>
          </cell>
          <cell r="G37">
            <v>0</v>
          </cell>
          <cell r="K37">
            <v>0</v>
          </cell>
          <cell r="L37">
            <v>0</v>
          </cell>
          <cell r="M37">
            <v>0</v>
          </cell>
          <cell r="N37">
            <v>0</v>
          </cell>
          <cell r="O37">
            <v>0.9</v>
          </cell>
          <cell r="P37">
            <v>0</v>
          </cell>
          <cell r="Q37">
            <v>0</v>
          </cell>
          <cell r="R37">
            <v>0</v>
          </cell>
          <cell r="S37">
            <v>0</v>
          </cell>
        </row>
        <row r="38">
          <cell r="C38" t="str">
            <v>PCｶ-ﾃｳｫ-ﾙ工事</v>
          </cell>
          <cell r="D38">
            <v>0</v>
          </cell>
          <cell r="E38">
            <v>0</v>
          </cell>
          <cell r="G38">
            <v>0</v>
          </cell>
          <cell r="K38">
            <v>0</v>
          </cell>
          <cell r="L38">
            <v>0</v>
          </cell>
          <cell r="M38">
            <v>0</v>
          </cell>
          <cell r="N38">
            <v>0</v>
          </cell>
          <cell r="O38">
            <v>0.9</v>
          </cell>
          <cell r="P38">
            <v>0</v>
          </cell>
          <cell r="Q38">
            <v>0</v>
          </cell>
          <cell r="R38">
            <v>0</v>
          </cell>
          <cell r="S38">
            <v>0</v>
          </cell>
        </row>
        <row r="39">
          <cell r="C39" t="str">
            <v>捨土料金等</v>
          </cell>
          <cell r="D39">
            <v>0</v>
          </cell>
          <cell r="E39">
            <v>0</v>
          </cell>
          <cell r="F39">
            <v>0</v>
          </cell>
          <cell r="G39">
            <v>0</v>
          </cell>
          <cell r="K39">
            <v>0</v>
          </cell>
          <cell r="L39">
            <v>0</v>
          </cell>
          <cell r="M39">
            <v>0</v>
          </cell>
          <cell r="N39">
            <v>0</v>
          </cell>
          <cell r="O39">
            <v>1</v>
          </cell>
          <cell r="P39">
            <v>0</v>
          </cell>
          <cell r="Q39">
            <v>0</v>
          </cell>
          <cell r="R39">
            <v>0</v>
          </cell>
          <cell r="S39">
            <v>0</v>
          </cell>
        </row>
        <row r="40">
          <cell r="C40" t="str">
            <v>特定工事費計</v>
          </cell>
          <cell r="D40">
            <v>0</v>
          </cell>
          <cell r="E40" t="e">
            <v>#REF!</v>
          </cell>
          <cell r="F40">
            <v>0</v>
          </cell>
          <cell r="G40" t="e">
            <v>#REF!</v>
          </cell>
          <cell r="P40">
            <v>0</v>
          </cell>
          <cell r="Q40" t="e">
            <v>#REF!</v>
          </cell>
          <cell r="R40">
            <v>0</v>
          </cell>
          <cell r="S40" t="e">
            <v>#REF!</v>
          </cell>
        </row>
      </sheetData>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別内訳"/>
      <sheetName val="科目別内訳"/>
      <sheetName val="細目別内訳"/>
      <sheetName val="Ａ－１"/>
      <sheetName val="Ａ－２"/>
      <sheetName val="Ａ－３"/>
      <sheetName val="基準額"/>
      <sheetName val="足場単価"/>
      <sheetName val="特定工事"/>
      <sheetName val="改修仮設"/>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等"/>
      <sheetName val="業者"/>
      <sheetName val="業者 (2)"/>
      <sheetName val="Sheet3"/>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壊"/>
      <sheetName val="表紙"/>
      <sheetName val="資材"/>
      <sheetName val="改修"/>
      <sheetName val="労務"/>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壊"/>
      <sheetName val="表紙"/>
      <sheetName val="資材"/>
      <sheetName val="改修"/>
      <sheetName val="労務"/>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667"/>
  <sheetViews>
    <sheetView tabSelected="1" view="pageBreakPreview" zoomScaleNormal="70" zoomScaleSheetLayoutView="100" workbookViewId="0">
      <selection activeCell="A4" sqref="A4"/>
    </sheetView>
  </sheetViews>
  <sheetFormatPr defaultRowHeight="14.25" x14ac:dyDescent="0.2"/>
  <cols>
    <col min="1" max="1" width="6.25" style="44" customWidth="1"/>
    <col min="2" max="2" width="7.625" style="156" customWidth="1"/>
    <col min="3" max="5" width="10" style="44" customWidth="1"/>
    <col min="6" max="6" width="7.5" style="44" customWidth="1"/>
    <col min="7" max="8" width="10" style="44" customWidth="1"/>
    <col min="9" max="9" width="10" style="50" customWidth="1"/>
    <col min="10" max="10" width="10" style="158" customWidth="1"/>
    <col min="11" max="11" width="10" style="159" customWidth="1"/>
    <col min="12" max="17" width="6.25" style="44" customWidth="1"/>
    <col min="18" max="19" width="6.25" style="50" customWidth="1"/>
    <col min="20" max="20" width="12.5" style="45" customWidth="1"/>
    <col min="21" max="21" width="12.5" style="44" customWidth="1"/>
    <col min="22" max="22" width="14.125" style="44" bestFit="1" customWidth="1"/>
    <col min="23" max="23" width="24.75" style="44" customWidth="1"/>
    <col min="24" max="256" width="9" style="44"/>
    <col min="257" max="258" width="6.375" style="44" customWidth="1"/>
    <col min="259" max="261" width="10" style="44" customWidth="1"/>
    <col min="262" max="262" width="6.375" style="44" customWidth="1"/>
    <col min="263" max="267" width="10" style="44" customWidth="1"/>
    <col min="268" max="275" width="6.25" style="44" customWidth="1"/>
    <col min="276" max="512" width="9" style="44"/>
    <col min="513" max="514" width="6.375" style="44" customWidth="1"/>
    <col min="515" max="517" width="10" style="44" customWidth="1"/>
    <col min="518" max="518" width="6.375" style="44" customWidth="1"/>
    <col min="519" max="523" width="10" style="44" customWidth="1"/>
    <col min="524" max="531" width="6.25" style="44" customWidth="1"/>
    <col min="532" max="768" width="9" style="44"/>
    <col min="769" max="770" width="6.375" style="44" customWidth="1"/>
    <col min="771" max="773" width="10" style="44" customWidth="1"/>
    <col min="774" max="774" width="6.375" style="44" customWidth="1"/>
    <col min="775" max="779" width="10" style="44" customWidth="1"/>
    <col min="780" max="787" width="6.25" style="44" customWidth="1"/>
    <col min="788" max="1024" width="9" style="44"/>
    <col min="1025" max="1026" width="6.375" style="44" customWidth="1"/>
    <col min="1027" max="1029" width="10" style="44" customWidth="1"/>
    <col min="1030" max="1030" width="6.375" style="44" customWidth="1"/>
    <col min="1031" max="1035" width="10" style="44" customWidth="1"/>
    <col min="1036" max="1043" width="6.25" style="44" customWidth="1"/>
    <col min="1044" max="1280" width="9" style="44"/>
    <col min="1281" max="1282" width="6.375" style="44" customWidth="1"/>
    <col min="1283" max="1285" width="10" style="44" customWidth="1"/>
    <col min="1286" max="1286" width="6.375" style="44" customWidth="1"/>
    <col min="1287" max="1291" width="10" style="44" customWidth="1"/>
    <col min="1292" max="1299" width="6.25" style="44" customWidth="1"/>
    <col min="1300" max="1536" width="9" style="44"/>
    <col min="1537" max="1538" width="6.375" style="44" customWidth="1"/>
    <col min="1539" max="1541" width="10" style="44" customWidth="1"/>
    <col min="1542" max="1542" width="6.375" style="44" customWidth="1"/>
    <col min="1543" max="1547" width="10" style="44" customWidth="1"/>
    <col min="1548" max="1555" width="6.25" style="44" customWidth="1"/>
    <col min="1556" max="1792" width="9" style="44"/>
    <col min="1793" max="1794" width="6.375" style="44" customWidth="1"/>
    <col min="1795" max="1797" width="10" style="44" customWidth="1"/>
    <col min="1798" max="1798" width="6.375" style="44" customWidth="1"/>
    <col min="1799" max="1803" width="10" style="44" customWidth="1"/>
    <col min="1804" max="1811" width="6.25" style="44" customWidth="1"/>
    <col min="1812" max="2048" width="9" style="44"/>
    <col min="2049" max="2050" width="6.375" style="44" customWidth="1"/>
    <col min="2051" max="2053" width="10" style="44" customWidth="1"/>
    <col min="2054" max="2054" width="6.375" style="44" customWidth="1"/>
    <col min="2055" max="2059" width="10" style="44" customWidth="1"/>
    <col min="2060" max="2067" width="6.25" style="44" customWidth="1"/>
    <col min="2068" max="2304" width="9" style="44"/>
    <col min="2305" max="2306" width="6.375" style="44" customWidth="1"/>
    <col min="2307" max="2309" width="10" style="44" customWidth="1"/>
    <col min="2310" max="2310" width="6.375" style="44" customWidth="1"/>
    <col min="2311" max="2315" width="10" style="44" customWidth="1"/>
    <col min="2316" max="2323" width="6.25" style="44" customWidth="1"/>
    <col min="2324" max="2560" width="9" style="44"/>
    <col min="2561" max="2562" width="6.375" style="44" customWidth="1"/>
    <col min="2563" max="2565" width="10" style="44" customWidth="1"/>
    <col min="2566" max="2566" width="6.375" style="44" customWidth="1"/>
    <col min="2567" max="2571" width="10" style="44" customWidth="1"/>
    <col min="2572" max="2579" width="6.25" style="44" customWidth="1"/>
    <col min="2580" max="2816" width="9" style="44"/>
    <col min="2817" max="2818" width="6.375" style="44" customWidth="1"/>
    <col min="2819" max="2821" width="10" style="44" customWidth="1"/>
    <col min="2822" max="2822" width="6.375" style="44" customWidth="1"/>
    <col min="2823" max="2827" width="10" style="44" customWidth="1"/>
    <col min="2828" max="2835" width="6.25" style="44" customWidth="1"/>
    <col min="2836" max="3072" width="9" style="44"/>
    <col min="3073" max="3074" width="6.375" style="44" customWidth="1"/>
    <col min="3075" max="3077" width="10" style="44" customWidth="1"/>
    <col min="3078" max="3078" width="6.375" style="44" customWidth="1"/>
    <col min="3079" max="3083" width="10" style="44" customWidth="1"/>
    <col min="3084" max="3091" width="6.25" style="44" customWidth="1"/>
    <col min="3092" max="3328" width="9" style="44"/>
    <col min="3329" max="3330" width="6.375" style="44" customWidth="1"/>
    <col min="3331" max="3333" width="10" style="44" customWidth="1"/>
    <col min="3334" max="3334" width="6.375" style="44" customWidth="1"/>
    <col min="3335" max="3339" width="10" style="44" customWidth="1"/>
    <col min="3340" max="3347" width="6.25" style="44" customWidth="1"/>
    <col min="3348" max="3584" width="9" style="44"/>
    <col min="3585" max="3586" width="6.375" style="44" customWidth="1"/>
    <col min="3587" max="3589" width="10" style="44" customWidth="1"/>
    <col min="3590" max="3590" width="6.375" style="44" customWidth="1"/>
    <col min="3591" max="3595" width="10" style="44" customWidth="1"/>
    <col min="3596" max="3603" width="6.25" style="44" customWidth="1"/>
    <col min="3604" max="3840" width="9" style="44"/>
    <col min="3841" max="3842" width="6.375" style="44" customWidth="1"/>
    <col min="3843" max="3845" width="10" style="44" customWidth="1"/>
    <col min="3846" max="3846" width="6.375" style="44" customWidth="1"/>
    <col min="3847" max="3851" width="10" style="44" customWidth="1"/>
    <col min="3852" max="3859" width="6.25" style="44" customWidth="1"/>
    <col min="3860" max="4096" width="9" style="44"/>
    <col min="4097" max="4098" width="6.375" style="44" customWidth="1"/>
    <col min="4099" max="4101" width="10" style="44" customWidth="1"/>
    <col min="4102" max="4102" width="6.375" style="44" customWidth="1"/>
    <col min="4103" max="4107" width="10" style="44" customWidth="1"/>
    <col min="4108" max="4115" width="6.25" style="44" customWidth="1"/>
    <col min="4116" max="4352" width="9" style="44"/>
    <col min="4353" max="4354" width="6.375" style="44" customWidth="1"/>
    <col min="4355" max="4357" width="10" style="44" customWidth="1"/>
    <col min="4358" max="4358" width="6.375" style="44" customWidth="1"/>
    <col min="4359" max="4363" width="10" style="44" customWidth="1"/>
    <col min="4364" max="4371" width="6.25" style="44" customWidth="1"/>
    <col min="4372" max="4608" width="9" style="44"/>
    <col min="4609" max="4610" width="6.375" style="44" customWidth="1"/>
    <col min="4611" max="4613" width="10" style="44" customWidth="1"/>
    <col min="4614" max="4614" width="6.375" style="44" customWidth="1"/>
    <col min="4615" max="4619" width="10" style="44" customWidth="1"/>
    <col min="4620" max="4627" width="6.25" style="44" customWidth="1"/>
    <col min="4628" max="4864" width="9" style="44"/>
    <col min="4865" max="4866" width="6.375" style="44" customWidth="1"/>
    <col min="4867" max="4869" width="10" style="44" customWidth="1"/>
    <col min="4870" max="4870" width="6.375" style="44" customWidth="1"/>
    <col min="4871" max="4875" width="10" style="44" customWidth="1"/>
    <col min="4876" max="4883" width="6.25" style="44" customWidth="1"/>
    <col min="4884" max="5120" width="9" style="44"/>
    <col min="5121" max="5122" width="6.375" style="44" customWidth="1"/>
    <col min="5123" max="5125" width="10" style="44" customWidth="1"/>
    <col min="5126" max="5126" width="6.375" style="44" customWidth="1"/>
    <col min="5127" max="5131" width="10" style="44" customWidth="1"/>
    <col min="5132" max="5139" width="6.25" style="44" customWidth="1"/>
    <col min="5140" max="5376" width="9" style="44"/>
    <col min="5377" max="5378" width="6.375" style="44" customWidth="1"/>
    <col min="5379" max="5381" width="10" style="44" customWidth="1"/>
    <col min="5382" max="5382" width="6.375" style="44" customWidth="1"/>
    <col min="5383" max="5387" width="10" style="44" customWidth="1"/>
    <col min="5388" max="5395" width="6.25" style="44" customWidth="1"/>
    <col min="5396" max="5632" width="9" style="44"/>
    <col min="5633" max="5634" width="6.375" style="44" customWidth="1"/>
    <col min="5635" max="5637" width="10" style="44" customWidth="1"/>
    <col min="5638" max="5638" width="6.375" style="44" customWidth="1"/>
    <col min="5639" max="5643" width="10" style="44" customWidth="1"/>
    <col min="5644" max="5651" width="6.25" style="44" customWidth="1"/>
    <col min="5652" max="5888" width="9" style="44"/>
    <col min="5889" max="5890" width="6.375" style="44" customWidth="1"/>
    <col min="5891" max="5893" width="10" style="44" customWidth="1"/>
    <col min="5894" max="5894" width="6.375" style="44" customWidth="1"/>
    <col min="5895" max="5899" width="10" style="44" customWidth="1"/>
    <col min="5900" max="5907" width="6.25" style="44" customWidth="1"/>
    <col min="5908" max="6144" width="9" style="44"/>
    <col min="6145" max="6146" width="6.375" style="44" customWidth="1"/>
    <col min="6147" max="6149" width="10" style="44" customWidth="1"/>
    <col min="6150" max="6150" width="6.375" style="44" customWidth="1"/>
    <col min="6151" max="6155" width="10" style="44" customWidth="1"/>
    <col min="6156" max="6163" width="6.25" style="44" customWidth="1"/>
    <col min="6164" max="6400" width="9" style="44"/>
    <col min="6401" max="6402" width="6.375" style="44" customWidth="1"/>
    <col min="6403" max="6405" width="10" style="44" customWidth="1"/>
    <col min="6406" max="6406" width="6.375" style="44" customWidth="1"/>
    <col min="6407" max="6411" width="10" style="44" customWidth="1"/>
    <col min="6412" max="6419" width="6.25" style="44" customWidth="1"/>
    <col min="6420" max="6656" width="9" style="44"/>
    <col min="6657" max="6658" width="6.375" style="44" customWidth="1"/>
    <col min="6659" max="6661" width="10" style="44" customWidth="1"/>
    <col min="6662" max="6662" width="6.375" style="44" customWidth="1"/>
    <col min="6663" max="6667" width="10" style="44" customWidth="1"/>
    <col min="6668" max="6675" width="6.25" style="44" customWidth="1"/>
    <col min="6676" max="6912" width="9" style="44"/>
    <col min="6913" max="6914" width="6.375" style="44" customWidth="1"/>
    <col min="6915" max="6917" width="10" style="44" customWidth="1"/>
    <col min="6918" max="6918" width="6.375" style="44" customWidth="1"/>
    <col min="6919" max="6923" width="10" style="44" customWidth="1"/>
    <col min="6924" max="6931" width="6.25" style="44" customWidth="1"/>
    <col min="6932" max="7168" width="9" style="44"/>
    <col min="7169" max="7170" width="6.375" style="44" customWidth="1"/>
    <col min="7171" max="7173" width="10" style="44" customWidth="1"/>
    <col min="7174" max="7174" width="6.375" style="44" customWidth="1"/>
    <col min="7175" max="7179" width="10" style="44" customWidth="1"/>
    <col min="7180" max="7187" width="6.25" style="44" customWidth="1"/>
    <col min="7188" max="7424" width="9" style="44"/>
    <col min="7425" max="7426" width="6.375" style="44" customWidth="1"/>
    <col min="7427" max="7429" width="10" style="44" customWidth="1"/>
    <col min="7430" max="7430" width="6.375" style="44" customWidth="1"/>
    <col min="7431" max="7435" width="10" style="44" customWidth="1"/>
    <col min="7436" max="7443" width="6.25" style="44" customWidth="1"/>
    <col min="7444" max="7680" width="9" style="44"/>
    <col min="7681" max="7682" width="6.375" style="44" customWidth="1"/>
    <col min="7683" max="7685" width="10" style="44" customWidth="1"/>
    <col min="7686" max="7686" width="6.375" style="44" customWidth="1"/>
    <col min="7687" max="7691" width="10" style="44" customWidth="1"/>
    <col min="7692" max="7699" width="6.25" style="44" customWidth="1"/>
    <col min="7700" max="7936" width="9" style="44"/>
    <col min="7937" max="7938" width="6.375" style="44" customWidth="1"/>
    <col min="7939" max="7941" width="10" style="44" customWidth="1"/>
    <col min="7942" max="7942" width="6.375" style="44" customWidth="1"/>
    <col min="7943" max="7947" width="10" style="44" customWidth="1"/>
    <col min="7948" max="7955" width="6.25" style="44" customWidth="1"/>
    <col min="7956" max="8192" width="9" style="44"/>
    <col min="8193" max="8194" width="6.375" style="44" customWidth="1"/>
    <col min="8195" max="8197" width="10" style="44" customWidth="1"/>
    <col min="8198" max="8198" width="6.375" style="44" customWidth="1"/>
    <col min="8199" max="8203" width="10" style="44" customWidth="1"/>
    <col min="8204" max="8211" width="6.25" style="44" customWidth="1"/>
    <col min="8212" max="8448" width="9" style="44"/>
    <col min="8449" max="8450" width="6.375" style="44" customWidth="1"/>
    <col min="8451" max="8453" width="10" style="44" customWidth="1"/>
    <col min="8454" max="8454" width="6.375" style="44" customWidth="1"/>
    <col min="8455" max="8459" width="10" style="44" customWidth="1"/>
    <col min="8460" max="8467" width="6.25" style="44" customWidth="1"/>
    <col min="8468" max="8704" width="9" style="44"/>
    <col min="8705" max="8706" width="6.375" style="44" customWidth="1"/>
    <col min="8707" max="8709" width="10" style="44" customWidth="1"/>
    <col min="8710" max="8710" width="6.375" style="44" customWidth="1"/>
    <col min="8711" max="8715" width="10" style="44" customWidth="1"/>
    <col min="8716" max="8723" width="6.25" style="44" customWidth="1"/>
    <col min="8724" max="8960" width="9" style="44"/>
    <col min="8961" max="8962" width="6.375" style="44" customWidth="1"/>
    <col min="8963" max="8965" width="10" style="44" customWidth="1"/>
    <col min="8966" max="8966" width="6.375" style="44" customWidth="1"/>
    <col min="8967" max="8971" width="10" style="44" customWidth="1"/>
    <col min="8972" max="8979" width="6.25" style="44" customWidth="1"/>
    <col min="8980" max="9216" width="9" style="44"/>
    <col min="9217" max="9218" width="6.375" style="44" customWidth="1"/>
    <col min="9219" max="9221" width="10" style="44" customWidth="1"/>
    <col min="9222" max="9222" width="6.375" style="44" customWidth="1"/>
    <col min="9223" max="9227" width="10" style="44" customWidth="1"/>
    <col min="9228" max="9235" width="6.25" style="44" customWidth="1"/>
    <col min="9236" max="9472" width="9" style="44"/>
    <col min="9473" max="9474" width="6.375" style="44" customWidth="1"/>
    <col min="9475" max="9477" width="10" style="44" customWidth="1"/>
    <col min="9478" max="9478" width="6.375" style="44" customWidth="1"/>
    <col min="9479" max="9483" width="10" style="44" customWidth="1"/>
    <col min="9484" max="9491" width="6.25" style="44" customWidth="1"/>
    <col min="9492" max="9728" width="9" style="44"/>
    <col min="9729" max="9730" width="6.375" style="44" customWidth="1"/>
    <col min="9731" max="9733" width="10" style="44" customWidth="1"/>
    <col min="9734" max="9734" width="6.375" style="44" customWidth="1"/>
    <col min="9735" max="9739" width="10" style="44" customWidth="1"/>
    <col min="9740" max="9747" width="6.25" style="44" customWidth="1"/>
    <col min="9748" max="9984" width="9" style="44"/>
    <col min="9985" max="9986" width="6.375" style="44" customWidth="1"/>
    <col min="9987" max="9989" width="10" style="44" customWidth="1"/>
    <col min="9990" max="9990" width="6.375" style="44" customWidth="1"/>
    <col min="9991" max="9995" width="10" style="44" customWidth="1"/>
    <col min="9996" max="10003" width="6.25" style="44" customWidth="1"/>
    <col min="10004" max="10240" width="9" style="44"/>
    <col min="10241" max="10242" width="6.375" style="44" customWidth="1"/>
    <col min="10243" max="10245" width="10" style="44" customWidth="1"/>
    <col min="10246" max="10246" width="6.375" style="44" customWidth="1"/>
    <col min="10247" max="10251" width="10" style="44" customWidth="1"/>
    <col min="10252" max="10259" width="6.25" style="44" customWidth="1"/>
    <col min="10260" max="10496" width="9" style="44"/>
    <col min="10497" max="10498" width="6.375" style="44" customWidth="1"/>
    <col min="10499" max="10501" width="10" style="44" customWidth="1"/>
    <col min="10502" max="10502" width="6.375" style="44" customWidth="1"/>
    <col min="10503" max="10507" width="10" style="44" customWidth="1"/>
    <col min="10508" max="10515" width="6.25" style="44" customWidth="1"/>
    <col min="10516" max="10752" width="9" style="44"/>
    <col min="10753" max="10754" width="6.375" style="44" customWidth="1"/>
    <col min="10755" max="10757" width="10" style="44" customWidth="1"/>
    <col min="10758" max="10758" width="6.375" style="44" customWidth="1"/>
    <col min="10759" max="10763" width="10" style="44" customWidth="1"/>
    <col min="10764" max="10771" width="6.25" style="44" customWidth="1"/>
    <col min="10772" max="11008" width="9" style="44"/>
    <col min="11009" max="11010" width="6.375" style="44" customWidth="1"/>
    <col min="11011" max="11013" width="10" style="44" customWidth="1"/>
    <col min="11014" max="11014" width="6.375" style="44" customWidth="1"/>
    <col min="11015" max="11019" width="10" style="44" customWidth="1"/>
    <col min="11020" max="11027" width="6.25" style="44" customWidth="1"/>
    <col min="11028" max="11264" width="9" style="44"/>
    <col min="11265" max="11266" width="6.375" style="44" customWidth="1"/>
    <col min="11267" max="11269" width="10" style="44" customWidth="1"/>
    <col min="11270" max="11270" width="6.375" style="44" customWidth="1"/>
    <col min="11271" max="11275" width="10" style="44" customWidth="1"/>
    <col min="11276" max="11283" width="6.25" style="44" customWidth="1"/>
    <col min="11284" max="11520" width="9" style="44"/>
    <col min="11521" max="11522" width="6.375" style="44" customWidth="1"/>
    <col min="11523" max="11525" width="10" style="44" customWidth="1"/>
    <col min="11526" max="11526" width="6.375" style="44" customWidth="1"/>
    <col min="11527" max="11531" width="10" style="44" customWidth="1"/>
    <col min="11532" max="11539" width="6.25" style="44" customWidth="1"/>
    <col min="11540" max="11776" width="9" style="44"/>
    <col min="11777" max="11778" width="6.375" style="44" customWidth="1"/>
    <col min="11779" max="11781" width="10" style="44" customWidth="1"/>
    <col min="11782" max="11782" width="6.375" style="44" customWidth="1"/>
    <col min="11783" max="11787" width="10" style="44" customWidth="1"/>
    <col min="11788" max="11795" width="6.25" style="44" customWidth="1"/>
    <col min="11796" max="12032" width="9" style="44"/>
    <col min="12033" max="12034" width="6.375" style="44" customWidth="1"/>
    <col min="12035" max="12037" width="10" style="44" customWidth="1"/>
    <col min="12038" max="12038" width="6.375" style="44" customWidth="1"/>
    <col min="12039" max="12043" width="10" style="44" customWidth="1"/>
    <col min="12044" max="12051" width="6.25" style="44" customWidth="1"/>
    <col min="12052" max="12288" width="9" style="44"/>
    <col min="12289" max="12290" width="6.375" style="44" customWidth="1"/>
    <col min="12291" max="12293" width="10" style="44" customWidth="1"/>
    <col min="12294" max="12294" width="6.375" style="44" customWidth="1"/>
    <col min="12295" max="12299" width="10" style="44" customWidth="1"/>
    <col min="12300" max="12307" width="6.25" style="44" customWidth="1"/>
    <col min="12308" max="12544" width="9" style="44"/>
    <col min="12545" max="12546" width="6.375" style="44" customWidth="1"/>
    <col min="12547" max="12549" width="10" style="44" customWidth="1"/>
    <col min="12550" max="12550" width="6.375" style="44" customWidth="1"/>
    <col min="12551" max="12555" width="10" style="44" customWidth="1"/>
    <col min="12556" max="12563" width="6.25" style="44" customWidth="1"/>
    <col min="12564" max="12800" width="9" style="44"/>
    <col min="12801" max="12802" width="6.375" style="44" customWidth="1"/>
    <col min="12803" max="12805" width="10" style="44" customWidth="1"/>
    <col min="12806" max="12806" width="6.375" style="44" customWidth="1"/>
    <col min="12807" max="12811" width="10" style="44" customWidth="1"/>
    <col min="12812" max="12819" width="6.25" style="44" customWidth="1"/>
    <col min="12820" max="13056" width="9" style="44"/>
    <col min="13057" max="13058" width="6.375" style="44" customWidth="1"/>
    <col min="13059" max="13061" width="10" style="44" customWidth="1"/>
    <col min="13062" max="13062" width="6.375" style="44" customWidth="1"/>
    <col min="13063" max="13067" width="10" style="44" customWidth="1"/>
    <col min="13068" max="13075" width="6.25" style="44" customWidth="1"/>
    <col min="13076" max="13312" width="9" style="44"/>
    <col min="13313" max="13314" width="6.375" style="44" customWidth="1"/>
    <col min="13315" max="13317" width="10" style="44" customWidth="1"/>
    <col min="13318" max="13318" width="6.375" style="44" customWidth="1"/>
    <col min="13319" max="13323" width="10" style="44" customWidth="1"/>
    <col min="13324" max="13331" width="6.25" style="44" customWidth="1"/>
    <col min="13332" max="13568" width="9" style="44"/>
    <col min="13569" max="13570" width="6.375" style="44" customWidth="1"/>
    <col min="13571" max="13573" width="10" style="44" customWidth="1"/>
    <col min="13574" max="13574" width="6.375" style="44" customWidth="1"/>
    <col min="13575" max="13579" width="10" style="44" customWidth="1"/>
    <col min="13580" max="13587" width="6.25" style="44" customWidth="1"/>
    <col min="13588" max="13824" width="9" style="44"/>
    <col min="13825" max="13826" width="6.375" style="44" customWidth="1"/>
    <col min="13827" max="13829" width="10" style="44" customWidth="1"/>
    <col min="13830" max="13830" width="6.375" style="44" customWidth="1"/>
    <col min="13831" max="13835" width="10" style="44" customWidth="1"/>
    <col min="13836" max="13843" width="6.25" style="44" customWidth="1"/>
    <col min="13844" max="14080" width="9" style="44"/>
    <col min="14081" max="14082" width="6.375" style="44" customWidth="1"/>
    <col min="14083" max="14085" width="10" style="44" customWidth="1"/>
    <col min="14086" max="14086" width="6.375" style="44" customWidth="1"/>
    <col min="14087" max="14091" width="10" style="44" customWidth="1"/>
    <col min="14092" max="14099" width="6.25" style="44" customWidth="1"/>
    <col min="14100" max="14336" width="9" style="44"/>
    <col min="14337" max="14338" width="6.375" style="44" customWidth="1"/>
    <col min="14339" max="14341" width="10" style="44" customWidth="1"/>
    <col min="14342" max="14342" width="6.375" style="44" customWidth="1"/>
    <col min="14343" max="14347" width="10" style="44" customWidth="1"/>
    <col min="14348" max="14355" width="6.25" style="44" customWidth="1"/>
    <col min="14356" max="14592" width="9" style="44"/>
    <col min="14593" max="14594" width="6.375" style="44" customWidth="1"/>
    <col min="14595" max="14597" width="10" style="44" customWidth="1"/>
    <col min="14598" max="14598" width="6.375" style="44" customWidth="1"/>
    <col min="14599" max="14603" width="10" style="44" customWidth="1"/>
    <col min="14604" max="14611" width="6.25" style="44" customWidth="1"/>
    <col min="14612" max="14848" width="9" style="44"/>
    <col min="14849" max="14850" width="6.375" style="44" customWidth="1"/>
    <col min="14851" max="14853" width="10" style="44" customWidth="1"/>
    <col min="14854" max="14854" width="6.375" style="44" customWidth="1"/>
    <col min="14855" max="14859" width="10" style="44" customWidth="1"/>
    <col min="14860" max="14867" width="6.25" style="44" customWidth="1"/>
    <col min="14868" max="15104" width="9" style="44"/>
    <col min="15105" max="15106" width="6.375" style="44" customWidth="1"/>
    <col min="15107" max="15109" width="10" style="44" customWidth="1"/>
    <col min="15110" max="15110" width="6.375" style="44" customWidth="1"/>
    <col min="15111" max="15115" width="10" style="44" customWidth="1"/>
    <col min="15116" max="15123" width="6.25" style="44" customWidth="1"/>
    <col min="15124" max="15360" width="9" style="44"/>
    <col min="15361" max="15362" width="6.375" style="44" customWidth="1"/>
    <col min="15363" max="15365" width="10" style="44" customWidth="1"/>
    <col min="15366" max="15366" width="6.375" style="44" customWidth="1"/>
    <col min="15367" max="15371" width="10" style="44" customWidth="1"/>
    <col min="15372" max="15379" width="6.25" style="44" customWidth="1"/>
    <col min="15380" max="15616" width="9" style="44"/>
    <col min="15617" max="15618" width="6.375" style="44" customWidth="1"/>
    <col min="15619" max="15621" width="10" style="44" customWidth="1"/>
    <col min="15622" max="15622" width="6.375" style="44" customWidth="1"/>
    <col min="15623" max="15627" width="10" style="44" customWidth="1"/>
    <col min="15628" max="15635" width="6.25" style="44" customWidth="1"/>
    <col min="15636" max="15872" width="9" style="44"/>
    <col min="15873" max="15874" width="6.375" style="44" customWidth="1"/>
    <col min="15875" max="15877" width="10" style="44" customWidth="1"/>
    <col min="15878" max="15878" width="6.375" style="44" customWidth="1"/>
    <col min="15879" max="15883" width="10" style="44" customWidth="1"/>
    <col min="15884" max="15891" width="6.25" style="44" customWidth="1"/>
    <col min="15892" max="16128" width="9" style="44"/>
    <col min="16129" max="16130" width="6.375" style="44" customWidth="1"/>
    <col min="16131" max="16133" width="10" style="44" customWidth="1"/>
    <col min="16134" max="16134" width="6.375" style="44" customWidth="1"/>
    <col min="16135" max="16139" width="10" style="44" customWidth="1"/>
    <col min="16140" max="16147" width="6.25" style="44" customWidth="1"/>
    <col min="16148" max="16384" width="9" style="44"/>
  </cols>
  <sheetData>
    <row r="1" spans="1:20" ht="30" customHeight="1" x14ac:dyDescent="0.2">
      <c r="A1" s="26" t="s">
        <v>494</v>
      </c>
      <c r="B1" s="26"/>
      <c r="C1" s="26"/>
      <c r="D1" s="26"/>
      <c r="E1" s="26"/>
      <c r="F1" s="26"/>
      <c r="G1" s="26"/>
      <c r="H1" s="26"/>
      <c r="I1" s="26"/>
      <c r="J1" s="26"/>
      <c r="K1" s="26"/>
      <c r="L1" s="26"/>
      <c r="M1" s="26"/>
      <c r="N1" s="26"/>
      <c r="O1" s="26"/>
      <c r="P1" s="26"/>
      <c r="Q1" s="26"/>
      <c r="R1" s="26"/>
      <c r="S1" s="26"/>
      <c r="T1" s="43"/>
    </row>
    <row r="2" spans="1:20" ht="15.75" customHeight="1" x14ac:dyDescent="0.2">
      <c r="A2" s="1"/>
      <c r="B2" s="2"/>
      <c r="C2" s="1"/>
      <c r="D2" s="1"/>
      <c r="E2" s="1"/>
      <c r="F2" s="1"/>
      <c r="G2" s="1"/>
      <c r="H2" s="1"/>
      <c r="I2" s="3"/>
      <c r="J2" s="4"/>
      <c r="K2" s="5"/>
      <c r="L2" s="1"/>
      <c r="M2" s="1"/>
      <c r="N2" s="1"/>
      <c r="O2" s="27" t="s">
        <v>495</v>
      </c>
      <c r="P2" s="27"/>
      <c r="Q2" s="27"/>
      <c r="R2" s="27"/>
      <c r="S2" s="6"/>
      <c r="T2" s="44"/>
    </row>
    <row r="3" spans="1:20" ht="15.75" customHeight="1" x14ac:dyDescent="0.2">
      <c r="A3" s="45"/>
      <c r="B3" s="46"/>
      <c r="C3" s="45"/>
      <c r="D3" s="45"/>
      <c r="E3" s="45"/>
      <c r="F3" s="45"/>
      <c r="G3" s="45"/>
      <c r="H3" s="45"/>
      <c r="I3" s="47"/>
      <c r="J3" s="48"/>
      <c r="K3" s="49"/>
      <c r="L3" s="45"/>
      <c r="M3" s="45"/>
      <c r="N3" s="45"/>
      <c r="O3" s="51">
        <f ca="1">TODAY()</f>
        <v>46007</v>
      </c>
      <c r="P3" s="52"/>
      <c r="Q3" s="52"/>
      <c r="R3" s="52"/>
      <c r="T3" s="44"/>
    </row>
    <row r="4" spans="1:20" ht="15.75" customHeight="1" x14ac:dyDescent="0.2">
      <c r="A4" s="21" t="s">
        <v>457</v>
      </c>
      <c r="B4" s="53"/>
      <c r="C4" s="53"/>
      <c r="D4" s="53"/>
      <c r="E4" s="53"/>
      <c r="F4" s="45"/>
      <c r="G4" s="53"/>
      <c r="H4" s="53"/>
      <c r="I4" s="54"/>
      <c r="J4" s="55"/>
      <c r="K4" s="56"/>
      <c r="L4" s="45"/>
      <c r="M4" s="45"/>
      <c r="N4" s="45"/>
      <c r="O4" s="57"/>
      <c r="P4" s="57"/>
      <c r="Q4" s="57"/>
      <c r="R4" s="57"/>
      <c r="S4" s="58"/>
      <c r="T4" s="44"/>
    </row>
    <row r="5" spans="1:20" ht="15.75" customHeight="1" x14ac:dyDescent="0.2">
      <c r="A5" s="59" t="s">
        <v>460</v>
      </c>
      <c r="B5" s="60"/>
      <c r="C5" s="60"/>
      <c r="D5" s="61"/>
      <c r="E5" s="61"/>
      <c r="F5" s="62"/>
      <c r="G5" s="63" t="s">
        <v>461</v>
      </c>
      <c r="H5" s="63"/>
      <c r="I5" s="63"/>
      <c r="J5" s="63" t="s">
        <v>462</v>
      </c>
      <c r="K5" s="63"/>
      <c r="L5" s="63"/>
      <c r="N5" s="63" t="s">
        <v>25</v>
      </c>
      <c r="O5" s="64"/>
      <c r="P5" s="28"/>
      <c r="Q5" s="29"/>
      <c r="R5" s="29"/>
      <c r="S5" s="65" t="s">
        <v>26</v>
      </c>
      <c r="T5" s="328" t="s">
        <v>463</v>
      </c>
    </row>
    <row r="6" spans="1:20" ht="15.75" customHeight="1" x14ac:dyDescent="0.2">
      <c r="A6" s="61"/>
      <c r="B6" s="60" t="s">
        <v>421</v>
      </c>
      <c r="C6" s="67">
        <f>O31*110%</f>
        <v>0</v>
      </c>
      <c r="D6" s="67"/>
      <c r="E6" s="67"/>
      <c r="F6" s="53"/>
      <c r="G6" s="68" t="e">
        <f>SUM(C6-$O$17*1.1)/$P$5</f>
        <v>#DIV/0!</v>
      </c>
      <c r="H6" s="68"/>
      <c r="I6" s="68"/>
      <c r="J6" s="68" t="e">
        <f>SUM(C6-$O$17*1.1)/$P$6</f>
        <v>#DIV/0!</v>
      </c>
      <c r="K6" s="68"/>
      <c r="L6" s="68"/>
      <c r="N6" s="63" t="s">
        <v>27</v>
      </c>
      <c r="O6" s="64"/>
      <c r="P6" s="30"/>
      <c r="Q6" s="31"/>
      <c r="R6" s="31"/>
      <c r="S6" s="65" t="s">
        <v>28</v>
      </c>
      <c r="T6" s="44"/>
    </row>
    <row r="7" spans="1:20" ht="15.75" customHeight="1" x14ac:dyDescent="0.2">
      <c r="A7" s="69"/>
      <c r="B7" s="70" t="s">
        <v>422</v>
      </c>
      <c r="C7" s="67">
        <f>O32*110%</f>
        <v>0</v>
      </c>
      <c r="D7" s="67"/>
      <c r="E7" s="67"/>
      <c r="F7" s="61"/>
      <c r="G7" s="68" t="e">
        <f>SUM(C7-$O$17*1.1)/$P$5</f>
        <v>#DIV/0!</v>
      </c>
      <c r="H7" s="68"/>
      <c r="I7" s="68"/>
      <c r="J7" s="68" t="e">
        <f>SUM(C7-$O$17*1.1)/$P$6</f>
        <v>#DIV/0!</v>
      </c>
      <c r="K7" s="68"/>
      <c r="L7" s="68"/>
      <c r="N7" s="71" t="s">
        <v>32</v>
      </c>
      <c r="O7" s="72"/>
      <c r="P7" s="32" t="s">
        <v>423</v>
      </c>
      <c r="Q7" s="33"/>
      <c r="R7" s="33"/>
      <c r="S7" s="34"/>
      <c r="T7" s="44"/>
    </row>
    <row r="8" spans="1:20" ht="15.75" customHeight="1" x14ac:dyDescent="0.2">
      <c r="A8" s="69"/>
      <c r="B8" s="70" t="s">
        <v>424</v>
      </c>
      <c r="C8" s="67">
        <f>O33*110%</f>
        <v>0</v>
      </c>
      <c r="D8" s="67"/>
      <c r="E8" s="67"/>
      <c r="F8" s="61"/>
      <c r="G8" s="68" t="e">
        <f>SUM(C8-$O$17*1.1)/$P$5</f>
        <v>#DIV/0!</v>
      </c>
      <c r="H8" s="68"/>
      <c r="I8" s="68"/>
      <c r="J8" s="68" t="e">
        <f>SUM(C8-$O$17*1.1)/$P$6</f>
        <v>#DIV/0!</v>
      </c>
      <c r="K8" s="68"/>
      <c r="L8" s="68"/>
      <c r="N8" s="73" t="s">
        <v>29</v>
      </c>
      <c r="O8" s="73"/>
      <c r="P8" s="73" t="s">
        <v>30</v>
      </c>
      <c r="Q8" s="73"/>
      <c r="R8" s="74" t="s">
        <v>31</v>
      </c>
      <c r="S8" s="75"/>
      <c r="T8" s="44"/>
    </row>
    <row r="9" spans="1:20" ht="15.75" customHeight="1" x14ac:dyDescent="0.2">
      <c r="A9" s="69"/>
      <c r="B9" s="76"/>
      <c r="C9" s="77" t="s">
        <v>24</v>
      </c>
      <c r="D9" s="78"/>
      <c r="E9" s="78"/>
      <c r="F9" s="78"/>
      <c r="G9" s="79"/>
      <c r="H9" s="80"/>
      <c r="I9" s="80"/>
      <c r="J9" s="79"/>
      <c r="K9" s="80"/>
      <c r="L9" s="80"/>
      <c r="N9" s="81" t="s">
        <v>36</v>
      </c>
      <c r="O9" s="81"/>
      <c r="P9" s="22" t="s">
        <v>176</v>
      </c>
      <c r="Q9" s="22"/>
      <c r="R9" s="22" t="s">
        <v>176</v>
      </c>
      <c r="S9" s="22"/>
      <c r="T9" s="44"/>
    </row>
    <row r="10" spans="1:20" ht="15.75" customHeight="1" x14ac:dyDescent="0.2">
      <c r="A10" s="69"/>
      <c r="B10" s="76"/>
      <c r="C10" s="335"/>
      <c r="D10" s="335"/>
      <c r="E10" s="335"/>
      <c r="F10" s="335"/>
      <c r="G10" s="336"/>
      <c r="H10" s="336"/>
      <c r="I10" s="336"/>
      <c r="J10" s="336"/>
      <c r="K10" s="336"/>
      <c r="L10" s="336"/>
      <c r="M10" s="82"/>
      <c r="N10" s="81" t="s">
        <v>37</v>
      </c>
      <c r="O10" s="81"/>
      <c r="P10" s="22" t="s">
        <v>176</v>
      </c>
      <c r="Q10" s="22"/>
      <c r="R10" s="22" t="s">
        <v>176</v>
      </c>
      <c r="S10" s="22"/>
      <c r="T10" s="44"/>
    </row>
    <row r="11" spans="1:20" ht="15.75" customHeight="1" x14ac:dyDescent="0.2">
      <c r="A11" s="69"/>
      <c r="B11" s="83"/>
      <c r="C11" s="337"/>
      <c r="D11" s="337"/>
      <c r="E11" s="337"/>
      <c r="F11" s="338"/>
      <c r="G11" s="339"/>
      <c r="H11" s="339"/>
      <c r="I11" s="339"/>
      <c r="J11" s="339"/>
      <c r="K11" s="339"/>
      <c r="L11" s="339"/>
      <c r="M11" s="84"/>
      <c r="N11" s="81" t="s">
        <v>38</v>
      </c>
      <c r="O11" s="81"/>
      <c r="P11" s="22" t="s">
        <v>176</v>
      </c>
      <c r="Q11" s="22"/>
      <c r="R11" s="22" t="s">
        <v>176</v>
      </c>
      <c r="S11" s="22"/>
      <c r="T11" s="44"/>
    </row>
    <row r="12" spans="1:20" ht="18.75" customHeight="1" x14ac:dyDescent="0.2">
      <c r="A12" s="45"/>
      <c r="B12" s="333" t="s">
        <v>496</v>
      </c>
      <c r="C12" s="337"/>
      <c r="D12" s="337"/>
      <c r="E12" s="337"/>
      <c r="F12" s="340"/>
      <c r="G12" s="341"/>
      <c r="H12" s="341"/>
      <c r="I12" s="341"/>
      <c r="J12" s="341"/>
      <c r="K12" s="341"/>
      <c r="L12" s="341"/>
      <c r="M12" s="45"/>
      <c r="N12" s="73" t="s">
        <v>33</v>
      </c>
      <c r="O12" s="73"/>
      <c r="P12" s="73" t="s">
        <v>34</v>
      </c>
      <c r="Q12" s="73"/>
      <c r="R12" s="73" t="s">
        <v>35</v>
      </c>
      <c r="S12" s="73"/>
      <c r="T12" s="44"/>
    </row>
    <row r="13" spans="1:20" ht="18.75" customHeight="1" x14ac:dyDescent="0.2">
      <c r="A13" s="45"/>
      <c r="B13" s="334" t="s">
        <v>497</v>
      </c>
      <c r="C13" s="337"/>
      <c r="D13" s="337"/>
      <c r="E13" s="337"/>
      <c r="F13" s="342"/>
      <c r="G13" s="339"/>
      <c r="H13" s="339"/>
      <c r="I13" s="339"/>
      <c r="J13" s="339"/>
      <c r="K13" s="339"/>
      <c r="L13" s="339"/>
      <c r="M13" s="45"/>
      <c r="N13" s="23" t="s">
        <v>425</v>
      </c>
      <c r="O13" s="24"/>
      <c r="P13" s="23" t="s">
        <v>425</v>
      </c>
      <c r="Q13" s="24"/>
      <c r="R13" s="23" t="s">
        <v>425</v>
      </c>
      <c r="S13" s="24"/>
      <c r="T13" s="44"/>
    </row>
    <row r="14" spans="1:20" ht="18.75" customHeight="1" thickBot="1" x14ac:dyDescent="0.25">
      <c r="A14" s="45"/>
      <c r="B14" s="46"/>
      <c r="C14" s="77"/>
      <c r="D14" s="45"/>
      <c r="E14" s="45"/>
      <c r="F14" s="85"/>
      <c r="G14" s="86"/>
      <c r="H14" s="86"/>
      <c r="I14" s="86"/>
      <c r="J14" s="87"/>
      <c r="K14" s="87"/>
      <c r="L14" s="87"/>
      <c r="M14" s="87"/>
      <c r="N14" s="45"/>
      <c r="O14" s="45"/>
      <c r="P14" s="45"/>
      <c r="Q14" s="45"/>
      <c r="R14" s="47"/>
      <c r="S14" s="47"/>
      <c r="T14" s="44"/>
    </row>
    <row r="15" spans="1:20" s="96" customFormat="1" ht="18.75" customHeight="1" thickBot="1" x14ac:dyDescent="0.2">
      <c r="A15" s="88" t="s">
        <v>426</v>
      </c>
      <c r="B15" s="89" t="s">
        <v>427</v>
      </c>
      <c r="C15" s="90" t="s">
        <v>428</v>
      </c>
      <c r="D15" s="90"/>
      <c r="E15" s="91" t="s">
        <v>429</v>
      </c>
      <c r="F15" s="91"/>
      <c r="G15" s="91"/>
      <c r="H15" s="91"/>
      <c r="I15" s="91"/>
      <c r="J15" s="89" t="s">
        <v>430</v>
      </c>
      <c r="K15" s="92" t="s">
        <v>431</v>
      </c>
      <c r="L15" s="89" t="s">
        <v>432</v>
      </c>
      <c r="M15" s="93" t="s">
        <v>433</v>
      </c>
      <c r="N15" s="93"/>
      <c r="O15" s="90" t="s">
        <v>434</v>
      </c>
      <c r="P15" s="90"/>
      <c r="Q15" s="90"/>
      <c r="R15" s="94" t="s">
        <v>435</v>
      </c>
      <c r="S15" s="95"/>
    </row>
    <row r="16" spans="1:20" s="96" customFormat="1" ht="18.75" customHeight="1" x14ac:dyDescent="0.15">
      <c r="A16" s="97" t="str">
        <f>A4</f>
        <v>○○○○○大規模修繕工事</v>
      </c>
      <c r="B16" s="98"/>
      <c r="C16" s="98"/>
      <c r="D16" s="98"/>
      <c r="E16" s="98"/>
      <c r="F16" s="99"/>
      <c r="G16" s="99"/>
      <c r="H16" s="99"/>
      <c r="I16" s="99"/>
      <c r="J16" s="100"/>
      <c r="K16" s="14"/>
      <c r="L16" s="98"/>
      <c r="M16" s="25"/>
      <c r="N16" s="25"/>
      <c r="O16" s="25"/>
      <c r="P16" s="25"/>
      <c r="Q16" s="25"/>
      <c r="R16" s="101"/>
      <c r="S16" s="102"/>
    </row>
    <row r="17" spans="1:210" s="96" customFormat="1" ht="18.75" customHeight="1" x14ac:dyDescent="0.15">
      <c r="A17" s="103"/>
      <c r="B17" s="98">
        <v>1</v>
      </c>
      <c r="C17" s="104" t="s">
        <v>436</v>
      </c>
      <c r="D17" s="104"/>
      <c r="E17" s="105"/>
      <c r="F17" s="105"/>
      <c r="G17" s="105"/>
      <c r="H17" s="105"/>
      <c r="I17" s="105"/>
      <c r="J17" s="100"/>
      <c r="K17" s="14">
        <v>1</v>
      </c>
      <c r="L17" s="98" t="s">
        <v>437</v>
      </c>
      <c r="M17" s="25"/>
      <c r="N17" s="25"/>
      <c r="O17" s="25">
        <f>'明細（基本）'!H20</f>
        <v>0</v>
      </c>
      <c r="P17" s="25"/>
      <c r="Q17" s="25"/>
      <c r="R17" s="101"/>
      <c r="S17" s="102"/>
      <c r="T17" s="106"/>
    </row>
    <row r="18" spans="1:210" s="96" customFormat="1" ht="18.75" customHeight="1" x14ac:dyDescent="0.15">
      <c r="A18" s="103"/>
      <c r="B18" s="98">
        <v>2</v>
      </c>
      <c r="C18" s="104" t="s">
        <v>438</v>
      </c>
      <c r="D18" s="104"/>
      <c r="E18" s="105"/>
      <c r="F18" s="105"/>
      <c r="G18" s="105"/>
      <c r="H18" s="105"/>
      <c r="I18" s="105"/>
      <c r="J18" s="100"/>
      <c r="K18" s="14">
        <v>1</v>
      </c>
      <c r="L18" s="98" t="s">
        <v>437</v>
      </c>
      <c r="M18" s="25"/>
      <c r="N18" s="25"/>
      <c r="O18" s="25">
        <f>'明細（基本）'!H39</f>
        <v>0</v>
      </c>
      <c r="P18" s="25"/>
      <c r="Q18" s="25"/>
      <c r="R18" s="101"/>
      <c r="S18" s="102"/>
      <c r="T18" s="106"/>
    </row>
    <row r="19" spans="1:210" s="96" customFormat="1" ht="18.75" customHeight="1" x14ac:dyDescent="0.15">
      <c r="A19" s="103"/>
      <c r="B19" s="98">
        <v>3</v>
      </c>
      <c r="C19" s="107" t="s">
        <v>465</v>
      </c>
      <c r="E19" s="108"/>
      <c r="F19" s="105"/>
      <c r="G19" s="105"/>
      <c r="H19" s="105"/>
      <c r="I19" s="105"/>
      <c r="J19" s="100"/>
      <c r="K19" s="14">
        <v>1</v>
      </c>
      <c r="L19" s="98" t="s">
        <v>437</v>
      </c>
      <c r="M19" s="25"/>
      <c r="N19" s="25"/>
      <c r="O19" s="25">
        <f>'明細（基本）'!H58</f>
        <v>0</v>
      </c>
      <c r="P19" s="25"/>
      <c r="Q19" s="25"/>
      <c r="R19" s="101"/>
      <c r="S19" s="102"/>
      <c r="T19" s="106"/>
    </row>
    <row r="20" spans="1:210" s="96" customFormat="1" ht="18.75" customHeight="1" x14ac:dyDescent="0.15">
      <c r="A20" s="103"/>
      <c r="B20" s="98">
        <v>4</v>
      </c>
      <c r="C20" s="107" t="s">
        <v>466</v>
      </c>
      <c r="E20" s="108"/>
      <c r="F20" s="105"/>
      <c r="G20" s="105"/>
      <c r="H20" s="105"/>
      <c r="I20" s="105"/>
      <c r="J20" s="100"/>
      <c r="K20" s="14">
        <v>1</v>
      </c>
      <c r="L20" s="98" t="s">
        <v>437</v>
      </c>
      <c r="M20" s="25"/>
      <c r="N20" s="25"/>
      <c r="O20" s="25">
        <f>'明細（基本）'!H77</f>
        <v>0</v>
      </c>
      <c r="P20" s="25"/>
      <c r="Q20" s="25"/>
      <c r="R20" s="101"/>
      <c r="S20" s="102"/>
      <c r="T20" s="106"/>
    </row>
    <row r="21" spans="1:210" s="96" customFormat="1" ht="18.75" customHeight="1" x14ac:dyDescent="0.15">
      <c r="A21" s="103"/>
      <c r="B21" s="98">
        <v>5</v>
      </c>
      <c r="C21" s="104" t="s">
        <v>440</v>
      </c>
      <c r="D21" s="104"/>
      <c r="G21" s="105"/>
      <c r="H21" s="105"/>
      <c r="I21" s="105"/>
      <c r="J21" s="100"/>
      <c r="K21" s="14">
        <v>1</v>
      </c>
      <c r="L21" s="98" t="s">
        <v>437</v>
      </c>
      <c r="M21" s="25"/>
      <c r="N21" s="25"/>
      <c r="O21" s="25">
        <f>'明細（基本）'!H210</f>
        <v>0</v>
      </c>
      <c r="P21" s="25"/>
      <c r="Q21" s="25"/>
      <c r="R21" s="101"/>
      <c r="S21" s="102"/>
      <c r="T21" s="106"/>
    </row>
    <row r="22" spans="1:210" s="96" customFormat="1" ht="18.75" customHeight="1" x14ac:dyDescent="0.15">
      <c r="A22" s="103"/>
      <c r="B22" s="98">
        <v>6</v>
      </c>
      <c r="C22" s="104" t="s">
        <v>439</v>
      </c>
      <c r="E22" s="105"/>
      <c r="F22" s="105"/>
      <c r="G22" s="105"/>
      <c r="H22" s="105"/>
      <c r="I22" s="105"/>
      <c r="J22" s="100"/>
      <c r="K22" s="14">
        <v>1</v>
      </c>
      <c r="L22" s="98" t="s">
        <v>437</v>
      </c>
      <c r="M22" s="25"/>
      <c r="N22" s="25"/>
      <c r="O22" s="25">
        <f>'明細（基本）'!H229</f>
        <v>0</v>
      </c>
      <c r="P22" s="25"/>
      <c r="Q22" s="25"/>
      <c r="R22" s="101"/>
      <c r="S22" s="102"/>
      <c r="T22" s="106"/>
    </row>
    <row r="23" spans="1:210" s="96" customFormat="1" ht="18.75" customHeight="1" x14ac:dyDescent="0.15">
      <c r="A23" s="103"/>
      <c r="B23" s="98">
        <v>7</v>
      </c>
      <c r="C23" s="104" t="s">
        <v>458</v>
      </c>
      <c r="F23" s="109"/>
      <c r="G23" s="109"/>
      <c r="H23" s="109"/>
      <c r="I23" s="109"/>
      <c r="J23" s="100"/>
      <c r="K23" s="14">
        <v>1</v>
      </c>
      <c r="L23" s="98" t="s">
        <v>437</v>
      </c>
      <c r="M23" s="25"/>
      <c r="N23" s="25"/>
      <c r="O23" s="25">
        <f>'明細（基本）'!H248</f>
        <v>0</v>
      </c>
      <c r="P23" s="25"/>
      <c r="Q23" s="25"/>
      <c r="R23" s="101"/>
      <c r="S23" s="102"/>
      <c r="T23" s="106"/>
    </row>
    <row r="24" spans="1:210" s="96" customFormat="1" ht="18.75" customHeight="1" x14ac:dyDescent="0.15">
      <c r="A24" s="103"/>
      <c r="B24" s="98">
        <v>8</v>
      </c>
      <c r="C24" s="104" t="s">
        <v>459</v>
      </c>
      <c r="E24" s="105"/>
      <c r="F24" s="105"/>
      <c r="G24" s="105"/>
      <c r="H24" s="105"/>
      <c r="I24" s="105"/>
      <c r="J24" s="100"/>
      <c r="K24" s="14">
        <v>1</v>
      </c>
      <c r="L24" s="98" t="s">
        <v>437</v>
      </c>
      <c r="M24" s="25"/>
      <c r="N24" s="25"/>
      <c r="O24" s="25">
        <f>'明細（基本）'!H305</f>
        <v>0</v>
      </c>
      <c r="P24" s="25"/>
      <c r="Q24" s="25"/>
      <c r="R24" s="101"/>
      <c r="S24" s="102"/>
      <c r="T24" s="106"/>
    </row>
    <row r="25" spans="1:210" s="96" customFormat="1" ht="18.75" customHeight="1" x14ac:dyDescent="0.15">
      <c r="A25" s="103"/>
      <c r="B25" s="98">
        <v>9</v>
      </c>
      <c r="C25" s="104" t="s">
        <v>441</v>
      </c>
      <c r="D25" s="110"/>
      <c r="E25" s="110"/>
      <c r="F25" s="111"/>
      <c r="G25" s="111"/>
      <c r="H25" s="111"/>
      <c r="I25" s="111"/>
      <c r="J25" s="100"/>
      <c r="K25" s="14">
        <v>1</v>
      </c>
      <c r="L25" s="98" t="s">
        <v>437</v>
      </c>
      <c r="M25" s="25"/>
      <c r="N25" s="25"/>
      <c r="O25" s="25">
        <f>'明細（基本）'!H324</f>
        <v>0</v>
      </c>
      <c r="P25" s="25"/>
      <c r="Q25" s="25"/>
      <c r="R25" s="101"/>
      <c r="S25" s="102"/>
      <c r="T25" s="106"/>
      <c r="V25" s="160"/>
      <c r="W25" s="35"/>
      <c r="X25" s="35"/>
      <c r="Y25" s="35"/>
      <c r="Z25" s="133"/>
      <c r="AA25" s="133"/>
      <c r="AB25" s="133"/>
      <c r="AC25" s="133"/>
      <c r="AD25" s="98"/>
      <c r="AE25" s="133"/>
      <c r="AF25" s="133"/>
      <c r="AG25" s="133"/>
      <c r="AH25" s="133"/>
      <c r="AI25" s="98"/>
      <c r="AJ25" s="98"/>
      <c r="AK25" s="25"/>
      <c r="AL25" s="25"/>
      <c r="AM25" s="35"/>
      <c r="AN25" s="35"/>
      <c r="AO25" s="35"/>
      <c r="AP25" s="133"/>
      <c r="AQ25" s="133"/>
      <c r="AR25" s="133"/>
      <c r="AS25" s="133"/>
      <c r="AT25" s="98"/>
      <c r="AU25" s="133"/>
      <c r="AV25" s="133"/>
      <c r="AW25" s="133"/>
      <c r="AX25" s="133"/>
      <c r="AY25" s="98"/>
      <c r="AZ25" s="98"/>
      <c r="BA25" s="25"/>
      <c r="BB25" s="25"/>
      <c r="BC25" s="35"/>
      <c r="BD25" s="35"/>
      <c r="BE25" s="35"/>
      <c r="BF25" s="133"/>
      <c r="BG25" s="133"/>
      <c r="BH25" s="133"/>
      <c r="BI25" s="133"/>
      <c r="BJ25" s="98"/>
      <c r="BK25" s="133"/>
      <c r="BL25" s="133"/>
      <c r="BM25" s="133"/>
      <c r="BN25" s="133"/>
      <c r="BO25" s="98"/>
      <c r="BP25" s="98"/>
      <c r="BQ25" s="25"/>
      <c r="BR25" s="25"/>
      <c r="BS25" s="35"/>
      <c r="BT25" s="35"/>
      <c r="BU25" s="35"/>
      <c r="BV25" s="133"/>
      <c r="BW25" s="133"/>
      <c r="BX25" s="133"/>
      <c r="BY25" s="133"/>
      <c r="BZ25" s="98"/>
      <c r="CA25" s="133"/>
      <c r="CB25" s="133"/>
      <c r="CC25" s="133"/>
      <c r="CD25" s="133"/>
      <c r="CE25" s="98"/>
      <c r="CF25" s="98"/>
      <c r="CG25" s="25"/>
      <c r="CH25" s="25"/>
      <c r="CI25" s="35"/>
      <c r="CJ25" s="35"/>
      <c r="CK25" s="35"/>
      <c r="CL25" s="133"/>
      <c r="CM25" s="133"/>
      <c r="CN25" s="133"/>
      <c r="CO25" s="133"/>
      <c r="CP25" s="98"/>
      <c r="CQ25" s="133"/>
      <c r="CR25" s="133"/>
      <c r="CS25" s="133"/>
      <c r="CT25" s="133"/>
      <c r="CU25" s="98"/>
      <c r="CV25" s="98"/>
      <c r="CW25" s="25"/>
      <c r="CX25" s="25"/>
      <c r="CY25" s="35"/>
      <c r="CZ25" s="35"/>
      <c r="DA25" s="35"/>
      <c r="DB25" s="133"/>
      <c r="DC25" s="133"/>
      <c r="DD25" s="133"/>
      <c r="DE25" s="133"/>
      <c r="DF25" s="98"/>
      <c r="DG25" s="133"/>
      <c r="DH25" s="133"/>
      <c r="DI25" s="133"/>
      <c r="DJ25" s="133"/>
      <c r="DK25" s="98"/>
      <c r="DL25" s="98"/>
      <c r="DM25" s="25"/>
      <c r="DN25" s="25"/>
      <c r="DO25" s="35"/>
      <c r="DP25" s="35"/>
      <c r="DQ25" s="35"/>
      <c r="DR25" s="133"/>
      <c r="DS25" s="133"/>
      <c r="DT25" s="133"/>
      <c r="DU25" s="133"/>
      <c r="DV25" s="98"/>
      <c r="DW25" s="133"/>
      <c r="DX25" s="133"/>
      <c r="DY25" s="133"/>
      <c r="DZ25" s="133"/>
      <c r="EA25" s="98"/>
      <c r="EB25" s="98"/>
      <c r="EC25" s="25"/>
      <c r="ED25" s="25"/>
      <c r="EE25" s="35"/>
      <c r="EF25" s="35"/>
      <c r="EG25" s="35"/>
      <c r="EH25" s="133"/>
      <c r="EI25" s="133"/>
      <c r="EJ25" s="133"/>
      <c r="EK25" s="133"/>
      <c r="EL25" s="98"/>
      <c r="EM25" s="133"/>
      <c r="EN25" s="133"/>
      <c r="EO25" s="133"/>
      <c r="EP25" s="133"/>
      <c r="EQ25" s="98"/>
      <c r="ER25" s="98"/>
      <c r="ES25" s="25"/>
      <c r="ET25" s="25"/>
      <c r="EU25" s="35"/>
      <c r="EV25" s="35"/>
      <c r="EW25" s="35"/>
      <c r="EX25" s="133"/>
      <c r="EY25" s="133"/>
      <c r="EZ25" s="133"/>
      <c r="FA25" s="133"/>
      <c r="FB25" s="98"/>
      <c r="FC25" s="133"/>
      <c r="FD25" s="133"/>
      <c r="FE25" s="133"/>
      <c r="FF25" s="133"/>
      <c r="FG25" s="98"/>
      <c r="FH25" s="98"/>
      <c r="FI25" s="25"/>
      <c r="FJ25" s="25"/>
      <c r="FK25" s="35"/>
      <c r="FL25" s="35"/>
      <c r="FM25" s="35"/>
      <c r="FN25" s="133"/>
      <c r="FO25" s="133"/>
      <c r="FP25" s="133"/>
      <c r="FQ25" s="133"/>
      <c r="FR25" s="98"/>
      <c r="FS25" s="133"/>
      <c r="FT25" s="133"/>
      <c r="FU25" s="133"/>
      <c r="FV25" s="133"/>
      <c r="FW25" s="98"/>
      <c r="FX25" s="98"/>
      <c r="FY25" s="25"/>
      <c r="FZ25" s="25"/>
      <c r="GA25" s="35"/>
      <c r="GB25" s="35"/>
      <c r="GC25" s="35"/>
      <c r="GD25" s="133"/>
      <c r="GE25" s="133"/>
      <c r="GF25" s="133"/>
      <c r="GG25" s="133"/>
      <c r="GH25" s="98"/>
      <c r="GI25" s="133"/>
      <c r="GJ25" s="133"/>
      <c r="GK25" s="133"/>
      <c r="GL25" s="133"/>
      <c r="GM25" s="98"/>
      <c r="GN25" s="98"/>
      <c r="GO25" s="25"/>
      <c r="GP25" s="25"/>
      <c r="GQ25" s="35"/>
      <c r="GR25" s="35"/>
      <c r="GS25" s="35"/>
      <c r="GT25" s="133"/>
      <c r="GU25" s="133"/>
      <c r="GV25" s="133"/>
      <c r="GW25" s="133"/>
      <c r="GX25" s="98"/>
      <c r="GY25" s="133"/>
      <c r="GZ25" s="133"/>
      <c r="HA25" s="133"/>
      <c r="HB25" s="133"/>
    </row>
    <row r="26" spans="1:210" s="96" customFormat="1" ht="18.75" customHeight="1" x14ac:dyDescent="0.15">
      <c r="A26" s="103"/>
      <c r="B26" s="98">
        <v>10</v>
      </c>
      <c r="C26" s="104" t="s">
        <v>442</v>
      </c>
      <c r="D26" s="104"/>
      <c r="E26" s="104"/>
      <c r="F26" s="112"/>
      <c r="G26" s="112"/>
      <c r="H26" s="112"/>
      <c r="I26" s="112"/>
      <c r="J26" s="100"/>
      <c r="K26" s="14">
        <v>1</v>
      </c>
      <c r="L26" s="98" t="s">
        <v>437</v>
      </c>
      <c r="M26" s="25"/>
      <c r="N26" s="25"/>
      <c r="O26" s="35">
        <f>SUM('明細（基本）'!H326:H329,'明細（基本）'!P332)</f>
        <v>0</v>
      </c>
      <c r="P26" s="35"/>
      <c r="Q26" s="35"/>
      <c r="R26" s="101"/>
      <c r="S26" s="102"/>
      <c r="T26" s="106"/>
    </row>
    <row r="27" spans="1:210" s="96" customFormat="1" ht="18.75" customHeight="1" x14ac:dyDescent="0.15">
      <c r="A27" s="113"/>
      <c r="B27" s="98">
        <v>11</v>
      </c>
      <c r="C27" s="114" t="s">
        <v>443</v>
      </c>
      <c r="D27" s="114"/>
      <c r="E27" s="114"/>
      <c r="F27" s="115"/>
      <c r="G27" s="115"/>
      <c r="H27" s="115"/>
      <c r="I27" s="115"/>
      <c r="J27" s="116"/>
      <c r="K27" s="15">
        <v>1</v>
      </c>
      <c r="L27" s="117" t="s">
        <v>437</v>
      </c>
      <c r="M27" s="38" t="s">
        <v>471</v>
      </c>
      <c r="N27" s="38"/>
      <c r="O27" s="39"/>
      <c r="P27" s="39"/>
      <c r="Q27" s="39"/>
      <c r="R27" s="118">
        <f>SUM(O17:Q25)*35%*16%</f>
        <v>0</v>
      </c>
      <c r="S27" s="119"/>
      <c r="T27" s="330" t="s">
        <v>491</v>
      </c>
    </row>
    <row r="28" spans="1:210" s="96" customFormat="1" ht="18.75" customHeight="1" x14ac:dyDescent="0.15">
      <c r="A28" s="121"/>
      <c r="B28" s="122"/>
      <c r="C28" s="123"/>
      <c r="D28" s="124" t="s">
        <v>444</v>
      </c>
      <c r="E28" s="123" t="s">
        <v>445</v>
      </c>
      <c r="F28" s="125" t="s">
        <v>472</v>
      </c>
      <c r="G28" s="126"/>
      <c r="H28" s="126"/>
      <c r="I28" s="126"/>
      <c r="J28" s="127"/>
      <c r="K28" s="128">
        <v>1</v>
      </c>
      <c r="L28" s="122" t="s">
        <v>437</v>
      </c>
      <c r="M28" s="129"/>
      <c r="N28" s="129"/>
      <c r="O28" s="41"/>
      <c r="P28" s="41"/>
      <c r="Q28" s="41"/>
      <c r="R28" s="130" t="s">
        <v>446</v>
      </c>
      <c r="S28" s="131"/>
      <c r="T28" s="328" t="s">
        <v>463</v>
      </c>
      <c r="V28" s="161"/>
    </row>
    <row r="29" spans="1:210" s="96" customFormat="1" ht="18.75" customHeight="1" x14ac:dyDescent="0.15">
      <c r="A29" s="103"/>
      <c r="B29" s="98"/>
      <c r="C29" s="111"/>
      <c r="E29" s="104" t="s">
        <v>445</v>
      </c>
      <c r="F29" s="132" t="s">
        <v>473</v>
      </c>
      <c r="G29" s="133"/>
      <c r="H29" s="133"/>
      <c r="I29" s="133"/>
      <c r="J29" s="100"/>
      <c r="K29" s="14">
        <v>1</v>
      </c>
      <c r="L29" s="98" t="s">
        <v>437</v>
      </c>
      <c r="M29" s="25"/>
      <c r="N29" s="25"/>
      <c r="O29" s="40"/>
      <c r="P29" s="40"/>
      <c r="Q29" s="40"/>
      <c r="R29" s="134" t="s">
        <v>446</v>
      </c>
      <c r="S29" s="135"/>
      <c r="T29" s="329"/>
      <c r="V29" s="161"/>
    </row>
    <row r="30" spans="1:210" s="148" customFormat="1" ht="18.75" customHeight="1" thickBot="1" x14ac:dyDescent="0.2">
      <c r="A30" s="136"/>
      <c r="B30" s="137"/>
      <c r="C30" s="138"/>
      <c r="D30" s="138"/>
      <c r="E30" s="139" t="s">
        <v>445</v>
      </c>
      <c r="F30" s="140" t="s">
        <v>474</v>
      </c>
      <c r="G30" s="141"/>
      <c r="H30" s="141"/>
      <c r="I30" s="141"/>
      <c r="J30" s="142"/>
      <c r="K30" s="143">
        <v>1</v>
      </c>
      <c r="L30" s="144" t="s">
        <v>437</v>
      </c>
      <c r="M30" s="145"/>
      <c r="N30" s="145"/>
      <c r="O30" s="42"/>
      <c r="P30" s="42"/>
      <c r="Q30" s="42"/>
      <c r="R30" s="146" t="s">
        <v>446</v>
      </c>
      <c r="S30" s="147"/>
      <c r="T30" s="106"/>
    </row>
    <row r="31" spans="1:210" s="148" customFormat="1" ht="18.75" customHeight="1" thickBot="1" x14ac:dyDescent="0.2">
      <c r="A31" s="149" t="s">
        <v>447</v>
      </c>
      <c r="B31" s="150"/>
      <c r="C31" s="150"/>
      <c r="D31" s="150"/>
      <c r="E31" s="150"/>
      <c r="F31" s="150"/>
      <c r="G31" s="150"/>
      <c r="H31" s="150"/>
      <c r="I31" s="150"/>
      <c r="J31" s="150"/>
      <c r="K31" s="150"/>
      <c r="L31" s="150"/>
      <c r="M31" s="150"/>
      <c r="N31" s="150"/>
      <c r="O31" s="36">
        <f>SUM('明細（基本）'!L1:N1)+O27</f>
        <v>0</v>
      </c>
      <c r="P31" s="37"/>
      <c r="Q31" s="37"/>
      <c r="R31" s="151" t="s">
        <v>448</v>
      </c>
      <c r="S31" s="152"/>
      <c r="T31" s="153">
        <f>SUM(O17:Q27)</f>
        <v>0</v>
      </c>
      <c r="U31" s="331" t="s">
        <v>492</v>
      </c>
      <c r="V31" s="154"/>
    </row>
    <row r="32" spans="1:210" s="148" customFormat="1" ht="18.75" customHeight="1" thickBot="1" x14ac:dyDescent="0.2">
      <c r="A32" s="149" t="s">
        <v>447</v>
      </c>
      <c r="B32" s="150"/>
      <c r="C32" s="150"/>
      <c r="D32" s="150"/>
      <c r="E32" s="150"/>
      <c r="F32" s="150"/>
      <c r="G32" s="150"/>
      <c r="H32" s="150"/>
      <c r="I32" s="150"/>
      <c r="J32" s="150"/>
      <c r="K32" s="150"/>
      <c r="L32" s="150"/>
      <c r="M32" s="150"/>
      <c r="N32" s="150"/>
      <c r="O32" s="36">
        <f>SUM('明細（基本）'!L1:M1)+O27</f>
        <v>0</v>
      </c>
      <c r="P32" s="37"/>
      <c r="Q32" s="37"/>
      <c r="R32" s="151" t="s">
        <v>449</v>
      </c>
      <c r="S32" s="152"/>
      <c r="T32" s="120"/>
      <c r="U32" s="154"/>
      <c r="V32" s="154"/>
    </row>
    <row r="33" spans="1:22" s="148" customFormat="1" ht="18.75" customHeight="1" thickBot="1" x14ac:dyDescent="0.2">
      <c r="A33" s="149" t="s">
        <v>447</v>
      </c>
      <c r="B33" s="150"/>
      <c r="C33" s="150"/>
      <c r="D33" s="150"/>
      <c r="E33" s="150"/>
      <c r="F33" s="150"/>
      <c r="G33" s="150"/>
      <c r="H33" s="150"/>
      <c r="I33" s="150"/>
      <c r="J33" s="150"/>
      <c r="K33" s="150"/>
      <c r="L33" s="150"/>
      <c r="M33" s="150"/>
      <c r="N33" s="150"/>
      <c r="O33" s="36">
        <f>SUM('明細（基本）'!L1)+O27</f>
        <v>0</v>
      </c>
      <c r="P33" s="37"/>
      <c r="Q33" s="37"/>
      <c r="R33" s="155" t="s">
        <v>5</v>
      </c>
      <c r="S33" s="152"/>
      <c r="T33" s="106"/>
      <c r="U33" s="154"/>
      <c r="V33" s="154"/>
    </row>
    <row r="34" spans="1:22" s="158" customFormat="1" ht="26.25" customHeight="1" x14ac:dyDescent="0.4">
      <c r="A34" s="328" t="s">
        <v>475</v>
      </c>
      <c r="B34" s="156"/>
      <c r="C34" s="44"/>
      <c r="D34" s="44"/>
      <c r="E34" s="44"/>
      <c r="F34" s="157"/>
      <c r="G34" s="157"/>
      <c r="H34" s="157"/>
      <c r="I34" s="157"/>
      <c r="K34" s="159"/>
      <c r="L34" s="44"/>
      <c r="M34" s="44"/>
      <c r="N34" s="44"/>
      <c r="O34" s="332" t="s">
        <v>493</v>
      </c>
      <c r="P34" s="44"/>
      <c r="Q34" s="44"/>
      <c r="R34" s="50"/>
      <c r="S34" s="50"/>
      <c r="T34" s="45"/>
    </row>
    <row r="35" spans="1:22" s="158" customFormat="1" ht="26.25" customHeight="1" x14ac:dyDescent="0.2">
      <c r="A35" s="44"/>
      <c r="B35" s="156"/>
      <c r="C35" s="44"/>
      <c r="D35" s="44"/>
      <c r="E35" s="44"/>
      <c r="F35" s="157"/>
      <c r="G35" s="157"/>
      <c r="H35" s="157"/>
      <c r="I35" s="157"/>
      <c r="K35" s="159"/>
      <c r="L35" s="44"/>
      <c r="M35" s="44"/>
      <c r="N35" s="44"/>
      <c r="O35" s="162"/>
      <c r="P35" s="163"/>
      <c r="Q35" s="163"/>
      <c r="R35" s="50"/>
      <c r="S35" s="50"/>
      <c r="T35" s="45"/>
    </row>
    <row r="36" spans="1:22" s="158" customFormat="1" ht="26.25" customHeight="1" x14ac:dyDescent="0.2">
      <c r="A36" s="44"/>
      <c r="B36" s="156"/>
      <c r="C36" s="44"/>
      <c r="D36" s="44"/>
      <c r="E36" s="44"/>
      <c r="F36" s="157"/>
      <c r="G36" s="157"/>
      <c r="H36" s="157"/>
      <c r="I36" s="157"/>
      <c r="K36" s="159"/>
      <c r="L36" s="44"/>
      <c r="M36" s="44"/>
      <c r="N36" s="44"/>
      <c r="O36" s="44"/>
      <c r="P36" s="44"/>
      <c r="Q36" s="44"/>
      <c r="R36" s="50"/>
      <c r="S36" s="50"/>
      <c r="T36" s="45"/>
    </row>
    <row r="37" spans="1:22" s="158" customFormat="1" ht="26.25" customHeight="1" x14ac:dyDescent="0.2">
      <c r="A37" s="44"/>
      <c r="B37" s="156"/>
      <c r="C37" s="44"/>
      <c r="D37" s="44"/>
      <c r="E37" s="44"/>
      <c r="F37" s="157"/>
      <c r="G37" s="157"/>
      <c r="H37" s="157"/>
      <c r="I37" s="157"/>
      <c r="K37" s="159"/>
      <c r="L37" s="44"/>
      <c r="M37" s="44"/>
      <c r="N37" s="44"/>
      <c r="O37" s="44"/>
      <c r="P37" s="44"/>
      <c r="Q37" s="44"/>
      <c r="R37" s="50"/>
      <c r="S37" s="50"/>
      <c r="T37" s="45"/>
    </row>
    <row r="38" spans="1:22" s="158" customFormat="1" ht="26.25" customHeight="1" x14ac:dyDescent="0.2">
      <c r="A38" s="44"/>
      <c r="B38" s="156"/>
      <c r="C38" s="44"/>
      <c r="D38" s="44"/>
      <c r="E38" s="44"/>
      <c r="F38" s="157"/>
      <c r="G38" s="157"/>
      <c r="H38" s="157"/>
      <c r="I38" s="157"/>
      <c r="K38" s="159"/>
      <c r="L38" s="44"/>
      <c r="M38" s="44"/>
      <c r="N38" s="44"/>
      <c r="O38" s="44"/>
      <c r="P38" s="44"/>
      <c r="Q38" s="44"/>
      <c r="R38" s="50"/>
      <c r="S38" s="50"/>
      <c r="T38" s="45"/>
    </row>
    <row r="39" spans="1:22" s="158" customFormat="1" ht="26.25" customHeight="1" x14ac:dyDescent="0.2">
      <c r="A39" s="44"/>
      <c r="B39" s="156"/>
      <c r="C39" s="44"/>
      <c r="D39" s="44"/>
      <c r="E39" s="44"/>
      <c r="F39" s="157"/>
      <c r="G39" s="157"/>
      <c r="H39" s="157"/>
      <c r="I39" s="157"/>
      <c r="K39" s="159"/>
      <c r="L39" s="44"/>
      <c r="M39" s="44"/>
      <c r="N39" s="44"/>
      <c r="O39" s="44"/>
      <c r="P39" s="44"/>
      <c r="Q39" s="44"/>
      <c r="R39" s="50"/>
      <c r="S39" s="50"/>
      <c r="T39" s="45"/>
    </row>
    <row r="40" spans="1:22" s="158" customFormat="1" ht="26.25" customHeight="1" x14ac:dyDescent="0.2">
      <c r="A40" s="44"/>
      <c r="B40" s="156"/>
      <c r="C40" s="44"/>
      <c r="D40" s="44"/>
      <c r="E40" s="44"/>
      <c r="F40" s="157"/>
      <c r="G40" s="157"/>
      <c r="H40" s="157"/>
      <c r="I40" s="157"/>
      <c r="K40" s="159"/>
      <c r="L40" s="44"/>
      <c r="M40" s="44"/>
      <c r="N40" s="44"/>
      <c r="O40" s="44"/>
      <c r="P40" s="44"/>
      <c r="Q40" s="44"/>
      <c r="R40" s="50"/>
      <c r="S40" s="50"/>
      <c r="T40" s="45"/>
    </row>
    <row r="41" spans="1:22" s="158" customFormat="1" ht="26.25" customHeight="1" x14ac:dyDescent="0.2">
      <c r="A41" s="44"/>
      <c r="B41" s="156"/>
      <c r="C41" s="44"/>
      <c r="D41" s="44"/>
      <c r="E41" s="44"/>
      <c r="F41" s="157"/>
      <c r="G41" s="157"/>
      <c r="H41" s="157"/>
      <c r="I41" s="157"/>
      <c r="K41" s="159"/>
      <c r="L41" s="44"/>
      <c r="M41" s="44"/>
      <c r="N41" s="44"/>
      <c r="O41" s="44"/>
      <c r="P41" s="44"/>
      <c r="Q41" s="44"/>
      <c r="R41" s="50"/>
      <c r="S41" s="50"/>
      <c r="T41" s="45"/>
    </row>
    <row r="42" spans="1:22" s="158" customFormat="1" ht="26.25" customHeight="1" x14ac:dyDescent="0.2">
      <c r="A42" s="44"/>
      <c r="B42" s="156"/>
      <c r="C42" s="44"/>
      <c r="D42" s="44"/>
      <c r="E42" s="44"/>
      <c r="F42" s="157"/>
      <c r="G42" s="157"/>
      <c r="H42" s="157"/>
      <c r="I42" s="157"/>
      <c r="K42" s="159"/>
      <c r="L42" s="44"/>
      <c r="M42" s="44"/>
      <c r="N42" s="44"/>
      <c r="O42" s="44"/>
      <c r="P42" s="44"/>
      <c r="Q42" s="44"/>
      <c r="R42" s="50"/>
      <c r="S42" s="50"/>
      <c r="T42" s="45"/>
    </row>
    <row r="43" spans="1:22" s="158" customFormat="1" ht="26.25" customHeight="1" x14ac:dyDescent="0.2">
      <c r="A43" s="44"/>
      <c r="B43" s="156"/>
      <c r="C43" s="44"/>
      <c r="D43" s="44"/>
      <c r="E43" s="44"/>
      <c r="F43" s="157"/>
      <c r="G43" s="157"/>
      <c r="H43" s="157"/>
      <c r="I43" s="157"/>
      <c r="K43" s="159"/>
      <c r="L43" s="44"/>
      <c r="M43" s="44"/>
      <c r="N43" s="44"/>
      <c r="O43" s="44"/>
      <c r="P43" s="44"/>
      <c r="Q43" s="44"/>
      <c r="R43" s="50"/>
      <c r="S43" s="50"/>
      <c r="T43" s="45"/>
    </row>
    <row r="44" spans="1:22" s="158" customFormat="1" ht="26.25" customHeight="1" x14ac:dyDescent="0.2">
      <c r="A44" s="44"/>
      <c r="B44" s="156"/>
      <c r="C44" s="44"/>
      <c r="D44" s="44"/>
      <c r="E44" s="44"/>
      <c r="F44" s="157"/>
      <c r="G44" s="157"/>
      <c r="H44" s="157"/>
      <c r="I44" s="157"/>
      <c r="K44" s="159"/>
      <c r="L44" s="44"/>
      <c r="M44" s="44"/>
      <c r="N44" s="44"/>
      <c r="O44" s="44"/>
      <c r="P44" s="44"/>
      <c r="Q44" s="44"/>
      <c r="R44" s="50"/>
      <c r="S44" s="50"/>
      <c r="T44" s="45"/>
    </row>
    <row r="45" spans="1:22" s="158" customFormat="1" ht="26.25" customHeight="1" x14ac:dyDescent="0.2">
      <c r="A45" s="44"/>
      <c r="B45" s="156"/>
      <c r="C45" s="44"/>
      <c r="D45" s="44"/>
      <c r="E45" s="44"/>
      <c r="F45" s="157"/>
      <c r="G45" s="157"/>
      <c r="H45" s="157"/>
      <c r="I45" s="157"/>
      <c r="K45" s="159"/>
      <c r="L45" s="44"/>
      <c r="M45" s="44"/>
      <c r="N45" s="44"/>
      <c r="O45" s="44"/>
      <c r="P45" s="44"/>
      <c r="Q45" s="44"/>
      <c r="R45" s="50"/>
      <c r="S45" s="50"/>
      <c r="T45" s="45"/>
    </row>
    <row r="46" spans="1:22" s="158" customFormat="1" ht="26.25" customHeight="1" x14ac:dyDescent="0.2">
      <c r="A46" s="44"/>
      <c r="B46" s="156"/>
      <c r="C46" s="44"/>
      <c r="D46" s="44"/>
      <c r="E46" s="44"/>
      <c r="F46" s="157"/>
      <c r="G46" s="157"/>
      <c r="H46" s="157"/>
      <c r="I46" s="157"/>
      <c r="K46" s="159"/>
      <c r="L46" s="44"/>
      <c r="M46" s="44"/>
      <c r="N46" s="44"/>
      <c r="O46" s="44"/>
      <c r="P46" s="44"/>
      <c r="Q46" s="44"/>
      <c r="R46" s="50"/>
      <c r="S46" s="50"/>
      <c r="T46" s="45"/>
    </row>
    <row r="47" spans="1:22" s="158" customFormat="1" ht="26.25" customHeight="1" x14ac:dyDescent="0.2">
      <c r="A47" s="44"/>
      <c r="B47" s="156"/>
      <c r="C47" s="44"/>
      <c r="D47" s="44"/>
      <c r="E47" s="44"/>
      <c r="F47" s="157"/>
      <c r="G47" s="157"/>
      <c r="H47" s="157"/>
      <c r="I47" s="157"/>
      <c r="K47" s="159"/>
      <c r="L47" s="44"/>
      <c r="M47" s="44"/>
      <c r="N47" s="44"/>
      <c r="O47" s="44"/>
      <c r="P47" s="44"/>
      <c r="Q47" s="44"/>
      <c r="R47" s="50"/>
      <c r="S47" s="50"/>
      <c r="T47" s="45"/>
    </row>
    <row r="48" spans="1:22" s="158" customFormat="1" ht="26.25" customHeight="1" x14ac:dyDescent="0.2">
      <c r="A48" s="44"/>
      <c r="B48" s="156"/>
      <c r="C48" s="44"/>
      <c r="D48" s="44"/>
      <c r="E48" s="44"/>
      <c r="F48" s="157"/>
      <c r="G48" s="157"/>
      <c r="H48" s="157"/>
      <c r="I48" s="157"/>
      <c r="K48" s="159"/>
      <c r="L48" s="44"/>
      <c r="M48" s="44"/>
      <c r="N48" s="44"/>
      <c r="O48" s="44"/>
      <c r="P48" s="44"/>
      <c r="Q48" s="44"/>
      <c r="R48" s="50"/>
      <c r="S48" s="50"/>
      <c r="T48" s="45"/>
    </row>
    <row r="49" spans="1:20" s="158" customFormat="1" ht="26.25" customHeight="1" x14ac:dyDescent="0.2">
      <c r="A49" s="44"/>
      <c r="B49" s="156"/>
      <c r="C49" s="44"/>
      <c r="D49" s="44"/>
      <c r="E49" s="44"/>
      <c r="F49" s="157"/>
      <c r="G49" s="157"/>
      <c r="H49" s="157"/>
      <c r="I49" s="157"/>
      <c r="K49" s="159"/>
      <c r="L49" s="44"/>
      <c r="M49" s="44"/>
      <c r="N49" s="44"/>
      <c r="O49" s="44"/>
      <c r="P49" s="44"/>
      <c r="Q49" s="44"/>
      <c r="R49" s="50"/>
      <c r="S49" s="50"/>
      <c r="T49" s="45"/>
    </row>
    <row r="50" spans="1:20" s="158" customFormat="1" ht="26.25" customHeight="1" x14ac:dyDescent="0.2">
      <c r="F50" s="157"/>
      <c r="G50" s="157"/>
      <c r="H50" s="157"/>
      <c r="I50" s="157"/>
    </row>
    <row r="51" spans="1:20" s="158" customFormat="1" ht="26.25" customHeight="1" x14ac:dyDescent="0.2">
      <c r="F51" s="157"/>
      <c r="G51" s="157"/>
      <c r="H51" s="157"/>
      <c r="I51" s="157"/>
    </row>
    <row r="52" spans="1:20" s="158" customFormat="1" ht="26.25" customHeight="1" x14ac:dyDescent="0.2">
      <c r="F52" s="157"/>
      <c r="G52" s="157"/>
      <c r="H52" s="157"/>
      <c r="I52" s="157"/>
    </row>
    <row r="53" spans="1:20" s="158" customFormat="1" ht="26.25" customHeight="1" x14ac:dyDescent="0.2">
      <c r="F53" s="157"/>
      <c r="G53" s="157"/>
      <c r="H53" s="157"/>
      <c r="I53" s="157"/>
    </row>
    <row r="54" spans="1:20" s="158" customFormat="1" ht="26.25" customHeight="1" x14ac:dyDescent="0.2">
      <c r="F54" s="157"/>
      <c r="G54" s="157"/>
      <c r="H54" s="157"/>
      <c r="I54" s="157"/>
    </row>
    <row r="55" spans="1:20" s="158" customFormat="1" ht="26.25" customHeight="1" x14ac:dyDescent="0.2">
      <c r="F55" s="157"/>
      <c r="G55" s="157"/>
      <c r="H55" s="157"/>
      <c r="I55" s="157"/>
    </row>
    <row r="56" spans="1:20" s="158" customFormat="1" ht="26.25" customHeight="1" x14ac:dyDescent="0.2">
      <c r="F56" s="157"/>
      <c r="G56" s="157"/>
      <c r="H56" s="157"/>
      <c r="I56" s="157"/>
    </row>
    <row r="57" spans="1:20" s="158" customFormat="1" ht="26.25" customHeight="1" x14ac:dyDescent="0.2">
      <c r="F57" s="157"/>
      <c r="G57" s="157"/>
      <c r="H57" s="157"/>
      <c r="I57" s="157"/>
    </row>
    <row r="58" spans="1:20" s="158" customFormat="1" ht="26.25" customHeight="1" x14ac:dyDescent="0.2">
      <c r="F58" s="157"/>
      <c r="G58" s="157"/>
      <c r="H58" s="157"/>
      <c r="I58" s="157"/>
    </row>
    <row r="59" spans="1:20" s="158" customFormat="1" ht="26.25" customHeight="1" x14ac:dyDescent="0.2">
      <c r="F59" s="157"/>
      <c r="G59" s="157"/>
      <c r="H59" s="157"/>
      <c r="I59" s="157"/>
    </row>
    <row r="60" spans="1:20" s="158" customFormat="1" ht="26.25" customHeight="1" x14ac:dyDescent="0.2">
      <c r="F60" s="157"/>
      <c r="G60" s="157"/>
      <c r="H60" s="157"/>
      <c r="I60" s="157"/>
    </row>
    <row r="61" spans="1:20" s="158" customFormat="1" ht="26.25" customHeight="1" x14ac:dyDescent="0.2">
      <c r="F61" s="157"/>
      <c r="G61" s="157"/>
      <c r="H61" s="157"/>
      <c r="I61" s="157"/>
    </row>
    <row r="62" spans="1:20" s="158" customFormat="1" ht="26.25" customHeight="1" x14ac:dyDescent="0.2">
      <c r="F62" s="157"/>
      <c r="G62" s="157"/>
      <c r="H62" s="157"/>
      <c r="I62" s="157"/>
    </row>
    <row r="63" spans="1:20" s="158" customFormat="1" ht="26.25" customHeight="1" x14ac:dyDescent="0.2">
      <c r="F63" s="157"/>
      <c r="G63" s="157"/>
      <c r="H63" s="157"/>
      <c r="I63" s="157"/>
    </row>
    <row r="64" spans="1:20" s="158" customFormat="1" ht="26.25" customHeight="1" x14ac:dyDescent="0.2">
      <c r="F64" s="157"/>
      <c r="G64" s="157"/>
      <c r="H64" s="157"/>
      <c r="I64" s="157"/>
    </row>
    <row r="65" spans="6:9" s="158" customFormat="1" ht="26.25" customHeight="1" x14ac:dyDescent="0.2">
      <c r="F65" s="157"/>
      <c r="G65" s="157"/>
      <c r="H65" s="157"/>
      <c r="I65" s="157"/>
    </row>
    <row r="66" spans="6:9" s="158" customFormat="1" ht="26.25" customHeight="1" x14ac:dyDescent="0.2">
      <c r="F66" s="157"/>
      <c r="G66" s="157"/>
      <c r="H66" s="157"/>
      <c r="I66" s="157"/>
    </row>
    <row r="67" spans="6:9" s="158" customFormat="1" ht="26.25" customHeight="1" x14ac:dyDescent="0.2">
      <c r="F67" s="157"/>
      <c r="G67" s="157"/>
      <c r="H67" s="157"/>
      <c r="I67" s="157"/>
    </row>
    <row r="68" spans="6:9" s="158" customFormat="1" ht="26.25" customHeight="1" x14ac:dyDescent="0.2">
      <c r="F68" s="157"/>
      <c r="G68" s="157"/>
      <c r="H68" s="157"/>
      <c r="I68" s="157"/>
    </row>
    <row r="69" spans="6:9" s="158" customFormat="1" ht="26.25" customHeight="1" x14ac:dyDescent="0.2">
      <c r="F69" s="157"/>
      <c r="G69" s="157"/>
      <c r="H69" s="157"/>
      <c r="I69" s="157"/>
    </row>
    <row r="70" spans="6:9" s="158" customFormat="1" ht="26.25" customHeight="1" x14ac:dyDescent="0.2">
      <c r="F70" s="157"/>
      <c r="G70" s="157"/>
      <c r="H70" s="157"/>
      <c r="I70" s="157"/>
    </row>
    <row r="71" spans="6:9" s="158" customFormat="1" ht="26.25" customHeight="1" x14ac:dyDescent="0.2">
      <c r="F71" s="157"/>
      <c r="G71" s="157"/>
      <c r="H71" s="157"/>
      <c r="I71" s="157"/>
    </row>
    <row r="72" spans="6:9" s="158" customFormat="1" ht="26.25" customHeight="1" x14ac:dyDescent="0.2">
      <c r="F72" s="157"/>
      <c r="G72" s="157"/>
      <c r="H72" s="157"/>
      <c r="I72" s="157"/>
    </row>
    <row r="73" spans="6:9" s="158" customFormat="1" ht="26.25" customHeight="1" x14ac:dyDescent="0.2">
      <c r="F73" s="157"/>
      <c r="G73" s="157"/>
      <c r="H73" s="157"/>
      <c r="I73" s="157"/>
    </row>
    <row r="74" spans="6:9" s="158" customFormat="1" x14ac:dyDescent="0.2">
      <c r="F74" s="157"/>
      <c r="G74" s="157"/>
      <c r="H74" s="157"/>
      <c r="I74" s="157"/>
    </row>
    <row r="75" spans="6:9" s="158" customFormat="1" x14ac:dyDescent="0.2">
      <c r="F75" s="157"/>
      <c r="G75" s="157"/>
      <c r="H75" s="157"/>
      <c r="I75" s="157"/>
    </row>
    <row r="76" spans="6:9" s="158" customFormat="1" x14ac:dyDescent="0.2">
      <c r="F76" s="157"/>
      <c r="G76" s="157"/>
      <c r="H76" s="157"/>
      <c r="I76" s="157"/>
    </row>
    <row r="77" spans="6:9" s="158" customFormat="1" x14ac:dyDescent="0.2">
      <c r="F77" s="157"/>
      <c r="G77" s="157"/>
      <c r="H77" s="157"/>
      <c r="I77" s="157"/>
    </row>
    <row r="78" spans="6:9" s="158" customFormat="1" x14ac:dyDescent="0.2">
      <c r="F78" s="157"/>
      <c r="G78" s="157"/>
      <c r="H78" s="157"/>
      <c r="I78" s="157"/>
    </row>
    <row r="79" spans="6:9" s="158" customFormat="1" x14ac:dyDescent="0.2">
      <c r="F79" s="157"/>
      <c r="G79" s="157"/>
      <c r="H79" s="157"/>
      <c r="I79" s="157"/>
    </row>
    <row r="80" spans="6:9" s="158" customFormat="1" x14ac:dyDescent="0.2">
      <c r="F80" s="157"/>
      <c r="G80" s="157"/>
      <c r="H80" s="157"/>
      <c r="I80" s="157"/>
    </row>
    <row r="81" spans="6:9" s="158" customFormat="1" x14ac:dyDescent="0.2">
      <c r="F81" s="157"/>
      <c r="G81" s="157"/>
      <c r="H81" s="157"/>
      <c r="I81" s="157"/>
    </row>
    <row r="82" spans="6:9" s="158" customFormat="1" x14ac:dyDescent="0.2">
      <c r="F82" s="157"/>
      <c r="G82" s="157"/>
      <c r="H82" s="157"/>
      <c r="I82" s="157"/>
    </row>
    <row r="83" spans="6:9" s="158" customFormat="1" x14ac:dyDescent="0.2">
      <c r="F83" s="157"/>
      <c r="G83" s="157"/>
      <c r="H83" s="157"/>
      <c r="I83" s="157"/>
    </row>
    <row r="84" spans="6:9" s="158" customFormat="1" x14ac:dyDescent="0.2">
      <c r="F84" s="157"/>
      <c r="G84" s="157"/>
      <c r="H84" s="157"/>
      <c r="I84" s="157"/>
    </row>
    <row r="85" spans="6:9" s="158" customFormat="1" x14ac:dyDescent="0.2">
      <c r="F85" s="157"/>
      <c r="G85" s="157"/>
      <c r="H85" s="157"/>
      <c r="I85" s="157"/>
    </row>
    <row r="86" spans="6:9" s="158" customFormat="1" x14ac:dyDescent="0.2">
      <c r="F86" s="157"/>
      <c r="G86" s="157"/>
      <c r="H86" s="157"/>
      <c r="I86" s="157"/>
    </row>
    <row r="87" spans="6:9" s="158" customFormat="1" x14ac:dyDescent="0.2">
      <c r="F87" s="157"/>
      <c r="G87" s="157"/>
      <c r="H87" s="157"/>
      <c r="I87" s="157"/>
    </row>
    <row r="88" spans="6:9" s="158" customFormat="1" x14ac:dyDescent="0.2">
      <c r="F88" s="157"/>
      <c r="G88" s="157"/>
      <c r="H88" s="157"/>
      <c r="I88" s="157"/>
    </row>
    <row r="89" spans="6:9" s="158" customFormat="1" x14ac:dyDescent="0.2">
      <c r="F89" s="157"/>
      <c r="G89" s="157"/>
      <c r="H89" s="157"/>
      <c r="I89" s="157"/>
    </row>
    <row r="90" spans="6:9" s="158" customFormat="1" x14ac:dyDescent="0.2">
      <c r="F90" s="157"/>
      <c r="G90" s="157"/>
      <c r="H90" s="157"/>
      <c r="I90" s="157"/>
    </row>
    <row r="91" spans="6:9" s="158" customFormat="1" x14ac:dyDescent="0.2">
      <c r="F91" s="157"/>
      <c r="G91" s="157"/>
      <c r="H91" s="157"/>
      <c r="I91" s="157"/>
    </row>
    <row r="92" spans="6:9" s="158" customFormat="1" x14ac:dyDescent="0.2">
      <c r="F92" s="157"/>
      <c r="G92" s="157"/>
      <c r="H92" s="157"/>
      <c r="I92" s="157"/>
    </row>
    <row r="93" spans="6:9" s="158" customFormat="1" x14ac:dyDescent="0.2">
      <c r="F93" s="157"/>
      <c r="G93" s="157"/>
      <c r="H93" s="157"/>
      <c r="I93" s="157"/>
    </row>
    <row r="94" spans="6:9" s="158" customFormat="1" x14ac:dyDescent="0.2">
      <c r="F94" s="157"/>
      <c r="G94" s="157"/>
      <c r="H94" s="157"/>
      <c r="I94" s="157"/>
    </row>
    <row r="95" spans="6:9" s="158" customFormat="1" x14ac:dyDescent="0.2">
      <c r="F95" s="157"/>
      <c r="G95" s="157"/>
      <c r="H95" s="157"/>
      <c r="I95" s="157"/>
    </row>
    <row r="96" spans="6:9" s="158" customFormat="1" x14ac:dyDescent="0.2">
      <c r="F96" s="157"/>
      <c r="G96" s="157"/>
      <c r="H96" s="157"/>
      <c r="I96" s="157"/>
    </row>
    <row r="97" spans="6:9" s="158" customFormat="1" x14ac:dyDescent="0.2">
      <c r="F97" s="157"/>
      <c r="G97" s="157"/>
      <c r="H97" s="157"/>
      <c r="I97" s="157"/>
    </row>
    <row r="98" spans="6:9" s="158" customFormat="1" x14ac:dyDescent="0.2">
      <c r="F98" s="157"/>
      <c r="G98" s="157"/>
      <c r="H98" s="157"/>
      <c r="I98" s="157"/>
    </row>
    <row r="99" spans="6:9" s="158" customFormat="1" x14ac:dyDescent="0.2">
      <c r="F99" s="157"/>
      <c r="G99" s="157"/>
      <c r="H99" s="157"/>
      <c r="I99" s="157"/>
    </row>
    <row r="100" spans="6:9" s="158" customFormat="1" x14ac:dyDescent="0.2">
      <c r="F100" s="157"/>
      <c r="G100" s="157"/>
      <c r="H100" s="157"/>
      <c r="I100" s="157"/>
    </row>
    <row r="101" spans="6:9" s="158" customFormat="1" x14ac:dyDescent="0.2">
      <c r="F101" s="157"/>
      <c r="G101" s="157"/>
      <c r="H101" s="157"/>
      <c r="I101" s="157"/>
    </row>
    <row r="102" spans="6:9" s="158" customFormat="1" x14ac:dyDescent="0.2">
      <c r="F102" s="157"/>
      <c r="G102" s="157"/>
      <c r="H102" s="157"/>
      <c r="I102" s="157"/>
    </row>
    <row r="103" spans="6:9" s="158" customFormat="1" x14ac:dyDescent="0.2">
      <c r="F103" s="157"/>
      <c r="G103" s="157"/>
      <c r="H103" s="157"/>
      <c r="I103" s="157"/>
    </row>
    <row r="104" spans="6:9" s="158" customFormat="1" x14ac:dyDescent="0.2">
      <c r="F104" s="157"/>
      <c r="G104" s="157"/>
      <c r="H104" s="157"/>
      <c r="I104" s="157"/>
    </row>
    <row r="105" spans="6:9" s="158" customFormat="1" x14ac:dyDescent="0.2">
      <c r="F105" s="157"/>
      <c r="G105" s="157"/>
      <c r="H105" s="157"/>
      <c r="I105" s="157"/>
    </row>
    <row r="106" spans="6:9" s="158" customFormat="1" x14ac:dyDescent="0.2">
      <c r="F106" s="157"/>
      <c r="G106" s="157"/>
      <c r="H106" s="157"/>
      <c r="I106" s="157"/>
    </row>
    <row r="107" spans="6:9" s="158" customFormat="1" x14ac:dyDescent="0.2">
      <c r="F107" s="157"/>
      <c r="G107" s="157"/>
      <c r="H107" s="157"/>
      <c r="I107" s="157"/>
    </row>
    <row r="108" spans="6:9" s="158" customFormat="1" x14ac:dyDescent="0.2">
      <c r="F108" s="157"/>
      <c r="G108" s="157"/>
      <c r="H108" s="157"/>
      <c r="I108" s="157"/>
    </row>
    <row r="109" spans="6:9" s="158" customFormat="1" x14ac:dyDescent="0.2">
      <c r="F109" s="157"/>
      <c r="G109" s="157"/>
      <c r="H109" s="157"/>
      <c r="I109" s="157"/>
    </row>
    <row r="110" spans="6:9" s="158" customFormat="1" x14ac:dyDescent="0.2">
      <c r="F110" s="157"/>
      <c r="G110" s="157"/>
      <c r="H110" s="157"/>
      <c r="I110" s="157"/>
    </row>
    <row r="111" spans="6:9" s="158" customFormat="1" x14ac:dyDescent="0.2">
      <c r="F111" s="157"/>
      <c r="G111" s="157"/>
      <c r="H111" s="157"/>
      <c r="I111" s="157"/>
    </row>
    <row r="112" spans="6:9" s="158" customFormat="1" x14ac:dyDescent="0.2">
      <c r="F112" s="157"/>
      <c r="G112" s="157"/>
      <c r="H112" s="157"/>
      <c r="I112" s="157"/>
    </row>
    <row r="113" spans="6:9" s="158" customFormat="1" x14ac:dyDescent="0.2">
      <c r="F113" s="157"/>
      <c r="G113" s="157"/>
      <c r="H113" s="157"/>
      <c r="I113" s="157"/>
    </row>
    <row r="114" spans="6:9" s="158" customFormat="1" x14ac:dyDescent="0.2">
      <c r="F114" s="157"/>
      <c r="G114" s="157"/>
      <c r="H114" s="157"/>
      <c r="I114" s="157"/>
    </row>
    <row r="115" spans="6:9" s="158" customFormat="1" x14ac:dyDescent="0.2">
      <c r="F115" s="157"/>
      <c r="G115" s="157"/>
      <c r="H115" s="157"/>
      <c r="I115" s="157"/>
    </row>
    <row r="116" spans="6:9" s="158" customFormat="1" x14ac:dyDescent="0.2">
      <c r="F116" s="157"/>
      <c r="G116" s="157"/>
      <c r="H116" s="157"/>
      <c r="I116" s="157"/>
    </row>
    <row r="117" spans="6:9" s="158" customFormat="1" x14ac:dyDescent="0.2">
      <c r="F117" s="157"/>
      <c r="G117" s="157"/>
      <c r="H117" s="157"/>
      <c r="I117" s="157"/>
    </row>
    <row r="118" spans="6:9" s="158" customFormat="1" x14ac:dyDescent="0.2">
      <c r="F118" s="157"/>
      <c r="G118" s="157"/>
      <c r="H118" s="157"/>
      <c r="I118" s="157"/>
    </row>
    <row r="119" spans="6:9" s="158" customFormat="1" x14ac:dyDescent="0.2">
      <c r="F119" s="157"/>
      <c r="G119" s="157"/>
      <c r="H119" s="157"/>
      <c r="I119" s="157"/>
    </row>
    <row r="120" spans="6:9" s="158" customFormat="1" x14ac:dyDescent="0.2">
      <c r="F120" s="157"/>
      <c r="G120" s="157"/>
      <c r="H120" s="157"/>
      <c r="I120" s="157"/>
    </row>
    <row r="121" spans="6:9" s="158" customFormat="1" x14ac:dyDescent="0.2">
      <c r="F121" s="157"/>
      <c r="G121" s="157"/>
      <c r="H121" s="157"/>
      <c r="I121" s="157"/>
    </row>
    <row r="122" spans="6:9" s="158" customFormat="1" x14ac:dyDescent="0.2">
      <c r="F122" s="157"/>
      <c r="G122" s="157"/>
      <c r="H122" s="157"/>
      <c r="I122" s="157"/>
    </row>
    <row r="123" spans="6:9" s="158" customFormat="1" x14ac:dyDescent="0.2">
      <c r="F123" s="157"/>
      <c r="G123" s="157"/>
      <c r="H123" s="157"/>
      <c r="I123" s="157"/>
    </row>
    <row r="124" spans="6:9" s="158" customFormat="1" x14ac:dyDescent="0.2">
      <c r="F124" s="157"/>
      <c r="G124" s="157"/>
      <c r="H124" s="157"/>
      <c r="I124" s="157"/>
    </row>
    <row r="125" spans="6:9" s="158" customFormat="1" x14ac:dyDescent="0.2">
      <c r="F125" s="157"/>
      <c r="G125" s="157"/>
      <c r="H125" s="157"/>
      <c r="I125" s="157"/>
    </row>
    <row r="126" spans="6:9" s="158" customFormat="1" x14ac:dyDescent="0.2">
      <c r="F126" s="157"/>
      <c r="G126" s="157"/>
      <c r="H126" s="157"/>
      <c r="I126" s="157"/>
    </row>
    <row r="127" spans="6:9" s="158" customFormat="1" x14ac:dyDescent="0.2">
      <c r="F127" s="157"/>
      <c r="G127" s="157"/>
      <c r="H127" s="157"/>
      <c r="I127" s="157"/>
    </row>
    <row r="128" spans="6:9" s="158" customFormat="1" x14ac:dyDescent="0.2">
      <c r="F128" s="157"/>
      <c r="G128" s="157"/>
      <c r="H128" s="157"/>
      <c r="I128" s="157"/>
    </row>
    <row r="129" spans="6:9" s="158" customFormat="1" x14ac:dyDescent="0.2">
      <c r="F129" s="157"/>
      <c r="G129" s="157"/>
      <c r="H129" s="157"/>
      <c r="I129" s="157"/>
    </row>
    <row r="130" spans="6:9" s="158" customFormat="1" x14ac:dyDescent="0.2">
      <c r="F130" s="157"/>
      <c r="G130" s="157"/>
      <c r="H130" s="157"/>
      <c r="I130" s="157"/>
    </row>
    <row r="131" spans="6:9" s="158" customFormat="1" x14ac:dyDescent="0.2">
      <c r="F131" s="157"/>
      <c r="G131" s="157"/>
      <c r="H131" s="157"/>
      <c r="I131" s="157"/>
    </row>
    <row r="132" spans="6:9" s="158" customFormat="1" x14ac:dyDescent="0.2">
      <c r="F132" s="157"/>
      <c r="G132" s="157"/>
      <c r="H132" s="157"/>
      <c r="I132" s="157"/>
    </row>
    <row r="133" spans="6:9" s="158" customFormat="1" x14ac:dyDescent="0.2">
      <c r="F133" s="157"/>
      <c r="G133" s="157"/>
      <c r="H133" s="157"/>
      <c r="I133" s="157"/>
    </row>
    <row r="134" spans="6:9" s="158" customFormat="1" x14ac:dyDescent="0.2">
      <c r="F134" s="157"/>
      <c r="G134" s="157"/>
      <c r="H134" s="157"/>
      <c r="I134" s="157"/>
    </row>
    <row r="135" spans="6:9" s="158" customFormat="1" x14ac:dyDescent="0.2">
      <c r="F135" s="157"/>
      <c r="G135" s="157"/>
      <c r="H135" s="157"/>
      <c r="I135" s="157"/>
    </row>
    <row r="136" spans="6:9" s="158" customFormat="1" x14ac:dyDescent="0.2">
      <c r="F136" s="157"/>
      <c r="G136" s="157"/>
      <c r="H136" s="157"/>
      <c r="I136" s="157"/>
    </row>
    <row r="137" spans="6:9" s="158" customFormat="1" x14ac:dyDescent="0.2">
      <c r="F137" s="157"/>
      <c r="G137" s="157"/>
      <c r="H137" s="157"/>
      <c r="I137" s="157"/>
    </row>
    <row r="138" spans="6:9" s="158" customFormat="1" x14ac:dyDescent="0.2">
      <c r="F138" s="157"/>
      <c r="G138" s="157"/>
      <c r="H138" s="157"/>
      <c r="I138" s="157"/>
    </row>
    <row r="139" spans="6:9" s="158" customFormat="1" x14ac:dyDescent="0.2">
      <c r="F139" s="157"/>
      <c r="G139" s="157"/>
      <c r="H139" s="157"/>
      <c r="I139" s="157"/>
    </row>
    <row r="140" spans="6:9" s="158" customFormat="1" x14ac:dyDescent="0.2">
      <c r="F140" s="157"/>
      <c r="G140" s="157"/>
      <c r="H140" s="157"/>
      <c r="I140" s="157"/>
    </row>
    <row r="141" spans="6:9" s="158" customFormat="1" x14ac:dyDescent="0.2">
      <c r="F141" s="157"/>
      <c r="G141" s="157"/>
      <c r="H141" s="157"/>
      <c r="I141" s="157"/>
    </row>
    <row r="142" spans="6:9" s="158" customFormat="1" x14ac:dyDescent="0.2">
      <c r="F142" s="157"/>
      <c r="G142" s="157"/>
      <c r="H142" s="157"/>
      <c r="I142" s="157"/>
    </row>
    <row r="143" spans="6:9" s="158" customFormat="1" x14ac:dyDescent="0.2">
      <c r="F143" s="157"/>
      <c r="G143" s="157"/>
      <c r="H143" s="157"/>
      <c r="I143" s="157"/>
    </row>
    <row r="144" spans="6:9" s="158" customFormat="1" x14ac:dyDescent="0.2">
      <c r="F144" s="157"/>
      <c r="G144" s="157"/>
      <c r="H144" s="157"/>
      <c r="I144" s="157"/>
    </row>
    <row r="145" spans="6:9" s="158" customFormat="1" x14ac:dyDescent="0.2">
      <c r="F145" s="157"/>
      <c r="G145" s="157"/>
      <c r="H145" s="157"/>
      <c r="I145" s="157"/>
    </row>
    <row r="146" spans="6:9" s="158" customFormat="1" x14ac:dyDescent="0.2">
      <c r="F146" s="157"/>
      <c r="G146" s="157"/>
      <c r="H146" s="157"/>
      <c r="I146" s="157"/>
    </row>
    <row r="147" spans="6:9" s="158" customFormat="1" x14ac:dyDescent="0.2">
      <c r="F147" s="157"/>
      <c r="G147" s="157"/>
      <c r="H147" s="157"/>
      <c r="I147" s="157"/>
    </row>
    <row r="148" spans="6:9" s="158" customFormat="1" x14ac:dyDescent="0.2">
      <c r="F148" s="157"/>
      <c r="G148" s="157"/>
      <c r="H148" s="157"/>
      <c r="I148" s="157"/>
    </row>
    <row r="149" spans="6:9" s="158" customFormat="1" x14ac:dyDescent="0.2">
      <c r="F149" s="157"/>
      <c r="G149" s="157"/>
      <c r="H149" s="157"/>
      <c r="I149" s="157"/>
    </row>
    <row r="150" spans="6:9" s="158" customFormat="1" x14ac:dyDescent="0.2">
      <c r="F150" s="157"/>
      <c r="G150" s="157"/>
      <c r="H150" s="157"/>
      <c r="I150" s="157"/>
    </row>
    <row r="151" spans="6:9" s="158" customFormat="1" x14ac:dyDescent="0.2">
      <c r="F151" s="157"/>
      <c r="G151" s="157"/>
      <c r="H151" s="157"/>
      <c r="I151" s="157"/>
    </row>
    <row r="152" spans="6:9" s="158" customFormat="1" x14ac:dyDescent="0.2">
      <c r="F152" s="157"/>
      <c r="G152" s="157"/>
      <c r="H152" s="157"/>
      <c r="I152" s="157"/>
    </row>
    <row r="153" spans="6:9" s="158" customFormat="1" x14ac:dyDescent="0.2">
      <c r="F153" s="157"/>
      <c r="G153" s="157"/>
      <c r="H153" s="157"/>
      <c r="I153" s="157"/>
    </row>
    <row r="154" spans="6:9" s="158" customFormat="1" x14ac:dyDescent="0.2">
      <c r="F154" s="157"/>
      <c r="G154" s="157"/>
      <c r="H154" s="157"/>
      <c r="I154" s="157"/>
    </row>
    <row r="155" spans="6:9" s="158" customFormat="1" x14ac:dyDescent="0.2">
      <c r="F155" s="157"/>
      <c r="G155" s="157"/>
      <c r="H155" s="157"/>
      <c r="I155" s="157"/>
    </row>
    <row r="156" spans="6:9" s="158" customFormat="1" x14ac:dyDescent="0.2">
      <c r="F156" s="157"/>
      <c r="G156" s="157"/>
      <c r="H156" s="157"/>
      <c r="I156" s="157"/>
    </row>
    <row r="157" spans="6:9" s="158" customFormat="1" x14ac:dyDescent="0.2">
      <c r="F157" s="157"/>
      <c r="G157" s="157"/>
      <c r="H157" s="157"/>
      <c r="I157" s="157"/>
    </row>
    <row r="158" spans="6:9" s="158" customFormat="1" x14ac:dyDescent="0.2">
      <c r="F158" s="157"/>
      <c r="G158" s="157"/>
      <c r="H158" s="157"/>
      <c r="I158" s="157"/>
    </row>
    <row r="159" spans="6:9" s="158" customFormat="1" x14ac:dyDescent="0.2">
      <c r="F159" s="157"/>
      <c r="G159" s="157"/>
      <c r="H159" s="157"/>
      <c r="I159" s="157"/>
    </row>
    <row r="160" spans="6:9" s="158" customFormat="1" x14ac:dyDescent="0.2">
      <c r="F160" s="157"/>
      <c r="G160" s="157"/>
      <c r="H160" s="157"/>
      <c r="I160" s="157"/>
    </row>
    <row r="161" spans="6:9" s="158" customFormat="1" x14ac:dyDescent="0.2">
      <c r="F161" s="157"/>
      <c r="G161" s="157"/>
      <c r="H161" s="157"/>
      <c r="I161" s="157"/>
    </row>
    <row r="162" spans="6:9" s="158" customFormat="1" x14ac:dyDescent="0.2">
      <c r="F162" s="157"/>
      <c r="G162" s="157"/>
      <c r="H162" s="157"/>
      <c r="I162" s="157"/>
    </row>
    <row r="163" spans="6:9" s="158" customFormat="1" x14ac:dyDescent="0.2">
      <c r="F163" s="157"/>
      <c r="G163" s="157"/>
      <c r="H163" s="157"/>
      <c r="I163" s="157"/>
    </row>
    <row r="164" spans="6:9" s="158" customFormat="1" x14ac:dyDescent="0.2">
      <c r="F164" s="157"/>
      <c r="G164" s="157"/>
      <c r="H164" s="157"/>
      <c r="I164" s="157"/>
    </row>
    <row r="165" spans="6:9" s="158" customFormat="1" x14ac:dyDescent="0.2">
      <c r="F165" s="157"/>
      <c r="G165" s="157"/>
      <c r="H165" s="157"/>
      <c r="I165" s="157"/>
    </row>
    <row r="166" spans="6:9" s="158" customFormat="1" x14ac:dyDescent="0.2">
      <c r="F166" s="157"/>
      <c r="G166" s="157"/>
      <c r="H166" s="157"/>
      <c r="I166" s="157"/>
    </row>
    <row r="167" spans="6:9" s="158" customFormat="1" x14ac:dyDescent="0.2">
      <c r="F167" s="157"/>
      <c r="G167" s="157"/>
      <c r="H167" s="157"/>
      <c r="I167" s="157"/>
    </row>
    <row r="168" spans="6:9" s="158" customFormat="1" x14ac:dyDescent="0.2">
      <c r="F168" s="157"/>
      <c r="G168" s="157"/>
      <c r="H168" s="157"/>
      <c r="I168" s="157"/>
    </row>
    <row r="169" spans="6:9" s="158" customFormat="1" x14ac:dyDescent="0.2">
      <c r="F169" s="157"/>
      <c r="G169" s="157"/>
      <c r="H169" s="157"/>
      <c r="I169" s="157"/>
    </row>
    <row r="170" spans="6:9" s="158" customFormat="1" x14ac:dyDescent="0.2">
      <c r="F170" s="157"/>
      <c r="G170" s="157"/>
      <c r="H170" s="157"/>
      <c r="I170" s="157"/>
    </row>
    <row r="171" spans="6:9" s="158" customFormat="1" x14ac:dyDescent="0.2">
      <c r="F171" s="157"/>
      <c r="G171" s="157"/>
      <c r="H171" s="157"/>
      <c r="I171" s="157"/>
    </row>
    <row r="172" spans="6:9" s="158" customFormat="1" x14ac:dyDescent="0.2">
      <c r="F172" s="157"/>
      <c r="G172" s="157"/>
      <c r="H172" s="157"/>
      <c r="I172" s="157"/>
    </row>
    <row r="173" spans="6:9" s="158" customFormat="1" x14ac:dyDescent="0.2">
      <c r="F173" s="157"/>
      <c r="G173" s="157"/>
      <c r="H173" s="157"/>
      <c r="I173" s="157"/>
    </row>
    <row r="174" spans="6:9" s="158" customFormat="1" x14ac:dyDescent="0.2">
      <c r="F174" s="157"/>
      <c r="G174" s="157"/>
      <c r="H174" s="157"/>
      <c r="I174" s="157"/>
    </row>
    <row r="175" spans="6:9" s="158" customFormat="1" x14ac:dyDescent="0.2">
      <c r="F175" s="157"/>
      <c r="G175" s="157"/>
      <c r="H175" s="157"/>
      <c r="I175" s="157"/>
    </row>
    <row r="176" spans="6:9" s="158" customFormat="1" x14ac:dyDescent="0.2">
      <c r="F176" s="157"/>
      <c r="G176" s="157"/>
      <c r="H176" s="157"/>
      <c r="I176" s="157"/>
    </row>
    <row r="177" spans="6:9" s="158" customFormat="1" x14ac:dyDescent="0.2">
      <c r="F177" s="157"/>
      <c r="G177" s="157"/>
      <c r="H177" s="157"/>
      <c r="I177" s="157"/>
    </row>
    <row r="178" spans="6:9" s="158" customFormat="1" x14ac:dyDescent="0.2">
      <c r="F178" s="157"/>
      <c r="G178" s="157"/>
      <c r="H178" s="157"/>
      <c r="I178" s="157"/>
    </row>
    <row r="179" spans="6:9" s="158" customFormat="1" x14ac:dyDescent="0.2">
      <c r="F179" s="157"/>
      <c r="G179" s="157"/>
      <c r="H179" s="157"/>
      <c r="I179" s="157"/>
    </row>
    <row r="180" spans="6:9" s="158" customFormat="1" x14ac:dyDescent="0.2">
      <c r="F180" s="157"/>
      <c r="G180" s="157"/>
      <c r="H180" s="157"/>
      <c r="I180" s="157"/>
    </row>
    <row r="181" spans="6:9" s="158" customFormat="1" x14ac:dyDescent="0.2">
      <c r="F181" s="157"/>
      <c r="G181" s="157"/>
      <c r="H181" s="157"/>
      <c r="I181" s="157"/>
    </row>
    <row r="182" spans="6:9" s="158" customFormat="1" x14ac:dyDescent="0.2">
      <c r="F182" s="157"/>
      <c r="G182" s="157"/>
      <c r="H182" s="157"/>
      <c r="I182" s="157"/>
    </row>
    <row r="183" spans="6:9" s="158" customFormat="1" x14ac:dyDescent="0.2">
      <c r="F183" s="157"/>
      <c r="G183" s="157"/>
      <c r="H183" s="157"/>
      <c r="I183" s="157"/>
    </row>
    <row r="184" spans="6:9" s="158" customFormat="1" x14ac:dyDescent="0.2">
      <c r="F184" s="157"/>
      <c r="G184" s="157"/>
      <c r="H184" s="157"/>
      <c r="I184" s="157"/>
    </row>
    <row r="185" spans="6:9" s="158" customFormat="1" x14ac:dyDescent="0.2">
      <c r="F185" s="157"/>
      <c r="G185" s="157"/>
      <c r="H185" s="157"/>
      <c r="I185" s="157"/>
    </row>
    <row r="186" spans="6:9" s="158" customFormat="1" x14ac:dyDescent="0.2">
      <c r="F186" s="157"/>
      <c r="G186" s="157"/>
      <c r="H186" s="157"/>
      <c r="I186" s="157"/>
    </row>
    <row r="187" spans="6:9" s="158" customFormat="1" x14ac:dyDescent="0.2">
      <c r="F187" s="157"/>
      <c r="G187" s="157"/>
      <c r="H187" s="157"/>
      <c r="I187" s="157"/>
    </row>
    <row r="188" spans="6:9" s="158" customFormat="1" x14ac:dyDescent="0.2">
      <c r="F188" s="157"/>
      <c r="G188" s="157"/>
      <c r="H188" s="157"/>
      <c r="I188" s="157"/>
    </row>
    <row r="189" spans="6:9" s="158" customFormat="1" x14ac:dyDescent="0.2">
      <c r="F189" s="157"/>
      <c r="G189" s="157"/>
      <c r="H189" s="157"/>
      <c r="I189" s="157"/>
    </row>
    <row r="190" spans="6:9" s="158" customFormat="1" x14ac:dyDescent="0.2">
      <c r="F190" s="157"/>
      <c r="G190" s="157"/>
      <c r="H190" s="157"/>
      <c r="I190" s="157"/>
    </row>
    <row r="191" spans="6:9" s="158" customFormat="1" x14ac:dyDescent="0.2">
      <c r="F191" s="157"/>
      <c r="G191" s="157"/>
      <c r="H191" s="157"/>
      <c r="I191" s="157"/>
    </row>
    <row r="192" spans="6:9" s="158" customFormat="1" x14ac:dyDescent="0.2">
      <c r="F192" s="157"/>
      <c r="G192" s="157"/>
      <c r="H192" s="157"/>
      <c r="I192" s="157"/>
    </row>
    <row r="193" spans="6:9" s="158" customFormat="1" x14ac:dyDescent="0.2">
      <c r="F193" s="157"/>
      <c r="G193" s="157"/>
      <c r="H193" s="157"/>
      <c r="I193" s="157"/>
    </row>
    <row r="194" spans="6:9" s="158" customFormat="1" x14ac:dyDescent="0.2">
      <c r="F194" s="157"/>
      <c r="G194" s="157"/>
      <c r="H194" s="157"/>
      <c r="I194" s="157"/>
    </row>
    <row r="195" spans="6:9" s="158" customFormat="1" x14ac:dyDescent="0.2">
      <c r="F195" s="157"/>
      <c r="G195" s="157"/>
      <c r="H195" s="157"/>
      <c r="I195" s="157"/>
    </row>
    <row r="196" spans="6:9" s="158" customFormat="1" x14ac:dyDescent="0.2">
      <c r="F196" s="157"/>
      <c r="G196" s="157"/>
      <c r="H196" s="157"/>
      <c r="I196" s="157"/>
    </row>
    <row r="197" spans="6:9" s="158" customFormat="1" x14ac:dyDescent="0.2">
      <c r="F197" s="157"/>
      <c r="G197" s="157"/>
      <c r="H197" s="157"/>
      <c r="I197" s="157"/>
    </row>
    <row r="198" spans="6:9" s="158" customFormat="1" x14ac:dyDescent="0.2">
      <c r="F198" s="157"/>
      <c r="G198" s="157"/>
      <c r="H198" s="157"/>
      <c r="I198" s="157"/>
    </row>
    <row r="199" spans="6:9" s="158" customFormat="1" x14ac:dyDescent="0.2">
      <c r="F199" s="157"/>
      <c r="G199" s="157"/>
      <c r="H199" s="157"/>
      <c r="I199" s="157"/>
    </row>
    <row r="200" spans="6:9" s="158" customFormat="1" x14ac:dyDescent="0.2">
      <c r="F200" s="157"/>
      <c r="G200" s="157"/>
      <c r="H200" s="157"/>
      <c r="I200" s="157"/>
    </row>
    <row r="201" spans="6:9" s="158" customFormat="1" x14ac:dyDescent="0.2">
      <c r="F201" s="157"/>
      <c r="G201" s="157"/>
      <c r="H201" s="157"/>
      <c r="I201" s="157"/>
    </row>
    <row r="202" spans="6:9" s="158" customFormat="1" x14ac:dyDescent="0.2">
      <c r="F202" s="157"/>
      <c r="G202" s="157"/>
      <c r="H202" s="157"/>
      <c r="I202" s="157"/>
    </row>
    <row r="203" spans="6:9" s="158" customFormat="1" x14ac:dyDescent="0.2">
      <c r="F203" s="157"/>
      <c r="G203" s="157"/>
      <c r="H203" s="157"/>
      <c r="I203" s="157"/>
    </row>
    <row r="204" spans="6:9" s="158" customFormat="1" x14ac:dyDescent="0.2">
      <c r="F204" s="157"/>
      <c r="G204" s="157"/>
      <c r="H204" s="157"/>
      <c r="I204" s="157"/>
    </row>
    <row r="205" spans="6:9" s="158" customFormat="1" x14ac:dyDescent="0.2">
      <c r="F205" s="157"/>
      <c r="G205" s="157"/>
      <c r="H205" s="157"/>
      <c r="I205" s="157"/>
    </row>
    <row r="206" spans="6:9" s="158" customFormat="1" x14ac:dyDescent="0.2">
      <c r="F206" s="157"/>
      <c r="G206" s="157"/>
      <c r="H206" s="157"/>
      <c r="I206" s="157"/>
    </row>
    <row r="207" spans="6:9" s="158" customFormat="1" x14ac:dyDescent="0.2">
      <c r="F207" s="157"/>
      <c r="G207" s="157"/>
      <c r="H207" s="157"/>
      <c r="I207" s="157"/>
    </row>
    <row r="208" spans="6:9" s="158" customFormat="1" x14ac:dyDescent="0.2">
      <c r="F208" s="157"/>
      <c r="G208" s="157"/>
      <c r="H208" s="157"/>
      <c r="I208" s="157"/>
    </row>
    <row r="209" spans="6:9" s="158" customFormat="1" x14ac:dyDescent="0.2">
      <c r="F209" s="157"/>
      <c r="G209" s="157"/>
      <c r="H209" s="157"/>
      <c r="I209" s="157"/>
    </row>
    <row r="210" spans="6:9" s="158" customFormat="1" x14ac:dyDescent="0.2">
      <c r="F210" s="157"/>
      <c r="G210" s="157"/>
      <c r="H210" s="157"/>
      <c r="I210" s="157"/>
    </row>
    <row r="211" spans="6:9" s="158" customFormat="1" x14ac:dyDescent="0.2">
      <c r="F211" s="157"/>
      <c r="G211" s="157"/>
      <c r="H211" s="157"/>
      <c r="I211" s="157"/>
    </row>
    <row r="212" spans="6:9" s="158" customFormat="1" x14ac:dyDescent="0.2">
      <c r="F212" s="157"/>
      <c r="G212" s="157"/>
      <c r="H212" s="157"/>
      <c r="I212" s="157"/>
    </row>
    <row r="213" spans="6:9" s="158" customFormat="1" x14ac:dyDescent="0.2">
      <c r="F213" s="157"/>
      <c r="G213" s="157"/>
      <c r="H213" s="157"/>
      <c r="I213" s="157"/>
    </row>
    <row r="214" spans="6:9" s="158" customFormat="1" x14ac:dyDescent="0.2">
      <c r="F214" s="157"/>
      <c r="G214" s="157"/>
      <c r="H214" s="157"/>
      <c r="I214" s="157"/>
    </row>
    <row r="215" spans="6:9" s="158" customFormat="1" x14ac:dyDescent="0.2">
      <c r="F215" s="157"/>
      <c r="G215" s="157"/>
      <c r="H215" s="157"/>
      <c r="I215" s="157"/>
    </row>
    <row r="216" spans="6:9" s="158" customFormat="1" x14ac:dyDescent="0.2">
      <c r="F216" s="157"/>
      <c r="G216" s="157"/>
      <c r="H216" s="157"/>
      <c r="I216" s="157"/>
    </row>
    <row r="217" spans="6:9" s="158" customFormat="1" x14ac:dyDescent="0.2">
      <c r="F217" s="157"/>
      <c r="G217" s="157"/>
      <c r="H217" s="157"/>
      <c r="I217" s="157"/>
    </row>
    <row r="218" spans="6:9" s="158" customFormat="1" x14ac:dyDescent="0.2">
      <c r="F218" s="157"/>
      <c r="G218" s="157"/>
      <c r="H218" s="157"/>
      <c r="I218" s="157"/>
    </row>
    <row r="219" spans="6:9" s="158" customFormat="1" x14ac:dyDescent="0.2">
      <c r="F219" s="157"/>
      <c r="G219" s="157"/>
      <c r="H219" s="157"/>
      <c r="I219" s="157"/>
    </row>
    <row r="220" spans="6:9" s="158" customFormat="1" x14ac:dyDescent="0.2">
      <c r="F220" s="157"/>
      <c r="G220" s="157"/>
      <c r="H220" s="157"/>
      <c r="I220" s="157"/>
    </row>
    <row r="221" spans="6:9" s="158" customFormat="1" x14ac:dyDescent="0.2">
      <c r="F221" s="157"/>
      <c r="G221" s="157"/>
      <c r="H221" s="157"/>
      <c r="I221" s="157"/>
    </row>
    <row r="222" spans="6:9" s="158" customFormat="1" x14ac:dyDescent="0.2">
      <c r="F222" s="157"/>
      <c r="G222" s="157"/>
      <c r="H222" s="157"/>
      <c r="I222" s="157"/>
    </row>
    <row r="223" spans="6:9" s="158" customFormat="1" x14ac:dyDescent="0.2">
      <c r="F223" s="157"/>
      <c r="G223" s="157"/>
      <c r="H223" s="157"/>
      <c r="I223" s="157"/>
    </row>
    <row r="224" spans="6:9" s="158" customFormat="1" x14ac:dyDescent="0.2">
      <c r="F224" s="157"/>
      <c r="G224" s="157"/>
      <c r="H224" s="157"/>
      <c r="I224" s="157"/>
    </row>
    <row r="225" spans="6:9" s="158" customFormat="1" x14ac:dyDescent="0.2">
      <c r="F225" s="157"/>
      <c r="G225" s="157"/>
      <c r="H225" s="157"/>
      <c r="I225" s="157"/>
    </row>
    <row r="226" spans="6:9" s="158" customFormat="1" x14ac:dyDescent="0.2">
      <c r="F226" s="157"/>
      <c r="G226" s="157"/>
      <c r="H226" s="157"/>
      <c r="I226" s="157"/>
    </row>
    <row r="227" spans="6:9" s="158" customFormat="1" x14ac:dyDescent="0.2">
      <c r="F227" s="157"/>
      <c r="G227" s="157"/>
      <c r="H227" s="157"/>
      <c r="I227" s="157"/>
    </row>
    <row r="228" spans="6:9" s="158" customFormat="1" x14ac:dyDescent="0.2">
      <c r="F228" s="157"/>
      <c r="G228" s="157"/>
      <c r="H228" s="157"/>
      <c r="I228" s="157"/>
    </row>
    <row r="229" spans="6:9" s="158" customFormat="1" x14ac:dyDescent="0.2">
      <c r="F229" s="157"/>
      <c r="G229" s="157"/>
      <c r="H229" s="157"/>
      <c r="I229" s="157"/>
    </row>
    <row r="230" spans="6:9" s="158" customFormat="1" x14ac:dyDescent="0.2">
      <c r="F230" s="157"/>
      <c r="G230" s="157"/>
      <c r="H230" s="157"/>
      <c r="I230" s="157"/>
    </row>
    <row r="231" spans="6:9" s="158" customFormat="1" x14ac:dyDescent="0.2">
      <c r="F231" s="157"/>
      <c r="G231" s="157"/>
      <c r="H231" s="157"/>
      <c r="I231" s="157"/>
    </row>
    <row r="232" spans="6:9" s="158" customFormat="1" x14ac:dyDescent="0.2">
      <c r="F232" s="157"/>
      <c r="G232" s="157"/>
      <c r="H232" s="157"/>
      <c r="I232" s="157"/>
    </row>
    <row r="233" spans="6:9" s="158" customFormat="1" x14ac:dyDescent="0.2">
      <c r="F233" s="157"/>
      <c r="G233" s="157"/>
      <c r="H233" s="157"/>
      <c r="I233" s="157"/>
    </row>
    <row r="234" spans="6:9" s="158" customFormat="1" x14ac:dyDescent="0.2">
      <c r="F234" s="157"/>
      <c r="G234" s="157"/>
      <c r="H234" s="157"/>
      <c r="I234" s="157"/>
    </row>
    <row r="235" spans="6:9" s="158" customFormat="1" x14ac:dyDescent="0.2">
      <c r="F235" s="157"/>
      <c r="G235" s="157"/>
      <c r="H235" s="157"/>
      <c r="I235" s="157"/>
    </row>
    <row r="236" spans="6:9" s="158" customFormat="1" x14ac:dyDescent="0.2">
      <c r="F236" s="157"/>
      <c r="G236" s="157"/>
      <c r="H236" s="157"/>
      <c r="I236" s="157"/>
    </row>
    <row r="237" spans="6:9" s="158" customFormat="1" x14ac:dyDescent="0.2">
      <c r="F237" s="157"/>
      <c r="G237" s="157"/>
      <c r="H237" s="157"/>
      <c r="I237" s="157"/>
    </row>
    <row r="238" spans="6:9" s="158" customFormat="1" x14ac:dyDescent="0.2">
      <c r="F238" s="157"/>
      <c r="G238" s="157"/>
      <c r="H238" s="157"/>
      <c r="I238" s="157"/>
    </row>
    <row r="239" spans="6:9" s="158" customFormat="1" x14ac:dyDescent="0.2">
      <c r="F239" s="157"/>
      <c r="G239" s="157"/>
      <c r="H239" s="157"/>
      <c r="I239" s="157"/>
    </row>
    <row r="240" spans="6:9" s="158" customFormat="1" x14ac:dyDescent="0.2">
      <c r="F240" s="157"/>
      <c r="G240" s="157"/>
      <c r="H240" s="157"/>
      <c r="I240" s="157"/>
    </row>
    <row r="241" spans="6:9" s="158" customFormat="1" x14ac:dyDescent="0.2">
      <c r="F241" s="157"/>
      <c r="G241" s="157"/>
      <c r="H241" s="157"/>
      <c r="I241" s="157"/>
    </row>
    <row r="242" spans="6:9" s="158" customFormat="1" x14ac:dyDescent="0.2">
      <c r="F242" s="157"/>
      <c r="G242" s="157"/>
      <c r="H242" s="157"/>
      <c r="I242" s="157"/>
    </row>
    <row r="243" spans="6:9" s="158" customFormat="1" x14ac:dyDescent="0.2">
      <c r="F243" s="157"/>
      <c r="G243" s="157"/>
      <c r="H243" s="157"/>
      <c r="I243" s="157"/>
    </row>
    <row r="244" spans="6:9" s="158" customFormat="1" x14ac:dyDescent="0.2">
      <c r="F244" s="157"/>
      <c r="G244" s="157"/>
      <c r="H244" s="157"/>
      <c r="I244" s="157"/>
    </row>
    <row r="245" spans="6:9" s="158" customFormat="1" x14ac:dyDescent="0.2">
      <c r="F245" s="157"/>
      <c r="G245" s="157"/>
      <c r="H245" s="157"/>
      <c r="I245" s="157"/>
    </row>
    <row r="246" spans="6:9" s="158" customFormat="1" x14ac:dyDescent="0.2">
      <c r="F246" s="157"/>
      <c r="G246" s="157"/>
      <c r="H246" s="157"/>
      <c r="I246" s="157"/>
    </row>
    <row r="247" spans="6:9" s="158" customFormat="1" x14ac:dyDescent="0.2">
      <c r="F247" s="157"/>
      <c r="G247" s="157"/>
      <c r="H247" s="157"/>
      <c r="I247" s="157"/>
    </row>
    <row r="248" spans="6:9" s="158" customFormat="1" x14ac:dyDescent="0.2">
      <c r="F248" s="157"/>
      <c r="G248" s="157"/>
      <c r="H248" s="157"/>
      <c r="I248" s="157"/>
    </row>
    <row r="249" spans="6:9" s="158" customFormat="1" x14ac:dyDescent="0.2">
      <c r="F249" s="157"/>
      <c r="G249" s="157"/>
      <c r="H249" s="157"/>
      <c r="I249" s="157"/>
    </row>
    <row r="250" spans="6:9" s="158" customFormat="1" x14ac:dyDescent="0.2">
      <c r="F250" s="157"/>
      <c r="G250" s="157"/>
      <c r="H250" s="157"/>
      <c r="I250" s="157"/>
    </row>
    <row r="251" spans="6:9" s="158" customFormat="1" x14ac:dyDescent="0.2">
      <c r="F251" s="157"/>
      <c r="G251" s="157"/>
      <c r="H251" s="157"/>
      <c r="I251" s="157"/>
    </row>
    <row r="252" spans="6:9" s="158" customFormat="1" x14ac:dyDescent="0.2">
      <c r="F252" s="157"/>
      <c r="G252" s="157"/>
      <c r="H252" s="157"/>
      <c r="I252" s="157"/>
    </row>
    <row r="253" spans="6:9" s="158" customFormat="1" x14ac:dyDescent="0.2">
      <c r="F253" s="157"/>
      <c r="G253" s="157"/>
      <c r="H253" s="157"/>
      <c r="I253" s="157"/>
    </row>
    <row r="254" spans="6:9" s="158" customFormat="1" x14ac:dyDescent="0.2">
      <c r="F254" s="157"/>
      <c r="G254" s="157"/>
      <c r="H254" s="157"/>
      <c r="I254" s="157"/>
    </row>
    <row r="255" spans="6:9" s="158" customFormat="1" x14ac:dyDescent="0.2">
      <c r="F255" s="157"/>
      <c r="G255" s="157"/>
      <c r="H255" s="157"/>
      <c r="I255" s="157"/>
    </row>
    <row r="256" spans="6:9" s="158" customFormat="1" x14ac:dyDescent="0.2">
      <c r="F256" s="157"/>
      <c r="G256" s="157"/>
      <c r="H256" s="157"/>
      <c r="I256" s="157"/>
    </row>
    <row r="257" spans="6:9" s="158" customFormat="1" x14ac:dyDescent="0.2">
      <c r="F257" s="157"/>
      <c r="G257" s="157"/>
      <c r="H257" s="157"/>
      <c r="I257" s="157"/>
    </row>
    <row r="258" spans="6:9" s="158" customFormat="1" x14ac:dyDescent="0.2">
      <c r="F258" s="157"/>
      <c r="G258" s="157"/>
      <c r="H258" s="157"/>
      <c r="I258" s="157"/>
    </row>
    <row r="259" spans="6:9" s="158" customFormat="1" x14ac:dyDescent="0.2">
      <c r="F259" s="157"/>
      <c r="G259" s="157"/>
      <c r="H259" s="157"/>
      <c r="I259" s="157"/>
    </row>
    <row r="260" spans="6:9" s="158" customFormat="1" x14ac:dyDescent="0.2">
      <c r="F260" s="157"/>
      <c r="G260" s="157"/>
      <c r="H260" s="157"/>
      <c r="I260" s="157"/>
    </row>
    <row r="261" spans="6:9" s="158" customFormat="1" x14ac:dyDescent="0.2">
      <c r="F261" s="157"/>
      <c r="G261" s="157"/>
      <c r="H261" s="157"/>
      <c r="I261" s="157"/>
    </row>
    <row r="262" spans="6:9" s="158" customFormat="1" x14ac:dyDescent="0.2">
      <c r="F262" s="157"/>
      <c r="G262" s="157"/>
      <c r="H262" s="157"/>
      <c r="I262" s="157"/>
    </row>
    <row r="263" spans="6:9" s="158" customFormat="1" x14ac:dyDescent="0.2">
      <c r="F263" s="157"/>
      <c r="G263" s="157"/>
      <c r="H263" s="157"/>
      <c r="I263" s="157"/>
    </row>
    <row r="264" spans="6:9" s="158" customFormat="1" x14ac:dyDescent="0.2">
      <c r="F264" s="157"/>
      <c r="G264" s="157"/>
      <c r="H264" s="157"/>
      <c r="I264" s="157"/>
    </row>
    <row r="265" spans="6:9" s="158" customFormat="1" x14ac:dyDescent="0.2">
      <c r="F265" s="157"/>
      <c r="G265" s="157"/>
      <c r="H265" s="157"/>
      <c r="I265" s="157"/>
    </row>
    <row r="266" spans="6:9" s="158" customFormat="1" x14ac:dyDescent="0.2">
      <c r="F266" s="157"/>
      <c r="G266" s="157"/>
      <c r="H266" s="157"/>
      <c r="I266" s="157"/>
    </row>
    <row r="267" spans="6:9" s="158" customFormat="1" x14ac:dyDescent="0.2">
      <c r="F267" s="157"/>
      <c r="G267" s="157"/>
      <c r="H267" s="157"/>
      <c r="I267" s="157"/>
    </row>
    <row r="268" spans="6:9" s="158" customFormat="1" x14ac:dyDescent="0.2">
      <c r="F268" s="157"/>
      <c r="G268" s="157"/>
      <c r="H268" s="157"/>
      <c r="I268" s="157"/>
    </row>
    <row r="269" spans="6:9" s="158" customFormat="1" x14ac:dyDescent="0.2">
      <c r="F269" s="157"/>
      <c r="G269" s="157"/>
      <c r="H269" s="157"/>
      <c r="I269" s="157"/>
    </row>
    <row r="270" spans="6:9" s="158" customFormat="1" x14ac:dyDescent="0.2">
      <c r="F270" s="157"/>
      <c r="G270" s="157"/>
      <c r="H270" s="157"/>
      <c r="I270" s="157"/>
    </row>
    <row r="271" spans="6:9" s="158" customFormat="1" x14ac:dyDescent="0.2">
      <c r="F271" s="157"/>
      <c r="G271" s="157"/>
      <c r="H271" s="157"/>
      <c r="I271" s="157"/>
    </row>
    <row r="272" spans="6:9" s="158" customFormat="1" x14ac:dyDescent="0.2">
      <c r="F272" s="157"/>
      <c r="G272" s="157"/>
      <c r="H272" s="157"/>
      <c r="I272" s="157"/>
    </row>
    <row r="273" spans="6:9" s="158" customFormat="1" x14ac:dyDescent="0.2">
      <c r="F273" s="157"/>
      <c r="G273" s="157"/>
      <c r="H273" s="157"/>
      <c r="I273" s="157"/>
    </row>
    <row r="274" spans="6:9" s="158" customFormat="1" x14ac:dyDescent="0.2">
      <c r="F274" s="157"/>
      <c r="G274" s="157"/>
      <c r="H274" s="157"/>
      <c r="I274" s="157"/>
    </row>
    <row r="275" spans="6:9" s="158" customFormat="1" x14ac:dyDescent="0.2">
      <c r="F275" s="157"/>
      <c r="G275" s="157"/>
      <c r="H275" s="157"/>
      <c r="I275" s="157"/>
    </row>
    <row r="276" spans="6:9" s="158" customFormat="1" x14ac:dyDescent="0.2">
      <c r="F276" s="157"/>
      <c r="G276" s="157"/>
      <c r="H276" s="157"/>
      <c r="I276" s="157"/>
    </row>
    <row r="277" spans="6:9" s="158" customFormat="1" x14ac:dyDescent="0.2">
      <c r="F277" s="157"/>
      <c r="G277" s="157"/>
      <c r="H277" s="157"/>
      <c r="I277" s="157"/>
    </row>
    <row r="278" spans="6:9" s="158" customFormat="1" x14ac:dyDescent="0.2">
      <c r="F278" s="157"/>
      <c r="G278" s="157"/>
      <c r="H278" s="157"/>
      <c r="I278" s="157"/>
    </row>
    <row r="279" spans="6:9" s="158" customFormat="1" x14ac:dyDescent="0.2">
      <c r="F279" s="157"/>
      <c r="G279" s="157"/>
      <c r="H279" s="157"/>
      <c r="I279" s="157"/>
    </row>
    <row r="280" spans="6:9" s="158" customFormat="1" x14ac:dyDescent="0.2">
      <c r="F280" s="157"/>
      <c r="G280" s="157"/>
      <c r="H280" s="157"/>
      <c r="I280" s="157"/>
    </row>
    <row r="281" spans="6:9" s="158" customFormat="1" x14ac:dyDescent="0.2">
      <c r="F281" s="157"/>
      <c r="G281" s="157"/>
      <c r="H281" s="157"/>
      <c r="I281" s="157"/>
    </row>
    <row r="282" spans="6:9" s="158" customFormat="1" x14ac:dyDescent="0.2">
      <c r="F282" s="157"/>
      <c r="G282" s="157"/>
      <c r="H282" s="157"/>
      <c r="I282" s="157"/>
    </row>
    <row r="283" spans="6:9" s="158" customFormat="1" x14ac:dyDescent="0.2">
      <c r="F283" s="157"/>
      <c r="G283" s="157"/>
      <c r="H283" s="157"/>
      <c r="I283" s="157"/>
    </row>
    <row r="284" spans="6:9" s="158" customFormat="1" x14ac:dyDescent="0.2">
      <c r="F284" s="157"/>
      <c r="G284" s="157"/>
      <c r="H284" s="157"/>
      <c r="I284" s="157"/>
    </row>
    <row r="285" spans="6:9" s="158" customFormat="1" x14ac:dyDescent="0.2">
      <c r="F285" s="157"/>
      <c r="G285" s="157"/>
      <c r="H285" s="157"/>
      <c r="I285" s="157"/>
    </row>
    <row r="286" spans="6:9" s="158" customFormat="1" x14ac:dyDescent="0.2">
      <c r="F286" s="157"/>
      <c r="G286" s="157"/>
      <c r="H286" s="157"/>
      <c r="I286" s="157"/>
    </row>
    <row r="287" spans="6:9" s="158" customFormat="1" x14ac:dyDescent="0.2">
      <c r="F287" s="157"/>
      <c r="G287" s="157"/>
      <c r="H287" s="157"/>
      <c r="I287" s="157"/>
    </row>
    <row r="288" spans="6:9" s="158" customFormat="1" x14ac:dyDescent="0.2">
      <c r="F288" s="157"/>
      <c r="G288" s="157"/>
      <c r="H288" s="157"/>
      <c r="I288" s="157"/>
    </row>
    <row r="289" spans="6:9" s="158" customFormat="1" x14ac:dyDescent="0.2">
      <c r="F289" s="157"/>
      <c r="G289" s="157"/>
      <c r="H289" s="157"/>
      <c r="I289" s="157"/>
    </row>
    <row r="290" spans="6:9" s="158" customFormat="1" x14ac:dyDescent="0.2">
      <c r="F290" s="157"/>
      <c r="G290" s="157"/>
      <c r="H290" s="157"/>
      <c r="I290" s="157"/>
    </row>
    <row r="291" spans="6:9" s="158" customFormat="1" x14ac:dyDescent="0.2">
      <c r="F291" s="157"/>
      <c r="G291" s="157"/>
      <c r="H291" s="157"/>
      <c r="I291" s="157"/>
    </row>
    <row r="292" spans="6:9" s="158" customFormat="1" x14ac:dyDescent="0.2">
      <c r="F292" s="157"/>
      <c r="G292" s="157"/>
      <c r="H292" s="157"/>
      <c r="I292" s="157"/>
    </row>
    <row r="293" spans="6:9" s="158" customFormat="1" x14ac:dyDescent="0.2">
      <c r="F293" s="157"/>
      <c r="G293" s="157"/>
      <c r="H293" s="157"/>
      <c r="I293" s="157"/>
    </row>
    <row r="294" spans="6:9" s="158" customFormat="1" x14ac:dyDescent="0.2">
      <c r="F294" s="157"/>
      <c r="G294" s="157"/>
      <c r="H294" s="157"/>
      <c r="I294" s="157"/>
    </row>
    <row r="295" spans="6:9" s="158" customFormat="1" x14ac:dyDescent="0.2">
      <c r="F295" s="157"/>
      <c r="G295" s="157"/>
      <c r="H295" s="157"/>
      <c r="I295" s="157"/>
    </row>
    <row r="296" spans="6:9" s="158" customFormat="1" x14ac:dyDescent="0.2">
      <c r="F296" s="157"/>
      <c r="G296" s="157"/>
      <c r="H296" s="157"/>
      <c r="I296" s="157"/>
    </row>
    <row r="297" spans="6:9" s="158" customFormat="1" x14ac:dyDescent="0.2">
      <c r="F297" s="157"/>
      <c r="G297" s="157"/>
      <c r="H297" s="157"/>
      <c r="I297" s="157"/>
    </row>
    <row r="298" spans="6:9" s="158" customFormat="1" x14ac:dyDescent="0.2">
      <c r="F298" s="157"/>
      <c r="G298" s="157"/>
      <c r="H298" s="157"/>
      <c r="I298" s="157"/>
    </row>
    <row r="299" spans="6:9" s="158" customFormat="1" x14ac:dyDescent="0.2">
      <c r="F299" s="157"/>
      <c r="G299" s="157"/>
      <c r="H299" s="157"/>
      <c r="I299" s="157"/>
    </row>
    <row r="300" spans="6:9" s="158" customFormat="1" x14ac:dyDescent="0.2">
      <c r="F300" s="157"/>
      <c r="G300" s="157"/>
      <c r="H300" s="157"/>
      <c r="I300" s="157"/>
    </row>
    <row r="301" spans="6:9" s="158" customFormat="1" x14ac:dyDescent="0.2">
      <c r="F301" s="157"/>
      <c r="G301" s="157"/>
      <c r="H301" s="157"/>
      <c r="I301" s="157"/>
    </row>
    <row r="302" spans="6:9" s="158" customFormat="1" x14ac:dyDescent="0.2">
      <c r="F302" s="157"/>
      <c r="G302" s="157"/>
      <c r="H302" s="157"/>
      <c r="I302" s="157"/>
    </row>
    <row r="303" spans="6:9" s="158" customFormat="1" x14ac:dyDescent="0.2">
      <c r="F303" s="157"/>
      <c r="G303" s="157"/>
      <c r="H303" s="157"/>
      <c r="I303" s="157"/>
    </row>
    <row r="304" spans="6:9" s="158" customFormat="1" x14ac:dyDescent="0.2">
      <c r="F304" s="157"/>
      <c r="G304" s="157"/>
      <c r="H304" s="157"/>
      <c r="I304" s="157"/>
    </row>
    <row r="305" spans="6:9" s="158" customFormat="1" x14ac:dyDescent="0.2">
      <c r="F305" s="157"/>
      <c r="G305" s="157"/>
      <c r="H305" s="157"/>
      <c r="I305" s="157"/>
    </row>
    <row r="306" spans="6:9" s="158" customFormat="1" x14ac:dyDescent="0.2">
      <c r="F306" s="157"/>
      <c r="G306" s="157"/>
      <c r="H306" s="157"/>
      <c r="I306" s="157"/>
    </row>
    <row r="307" spans="6:9" s="158" customFormat="1" x14ac:dyDescent="0.2">
      <c r="F307" s="157"/>
      <c r="G307" s="157"/>
      <c r="H307" s="157"/>
      <c r="I307" s="157"/>
    </row>
    <row r="308" spans="6:9" s="158" customFormat="1" x14ac:dyDescent="0.2">
      <c r="F308" s="157"/>
      <c r="G308" s="157"/>
      <c r="H308" s="157"/>
      <c r="I308" s="157"/>
    </row>
    <row r="309" spans="6:9" s="158" customFormat="1" x14ac:dyDescent="0.2">
      <c r="F309" s="157"/>
      <c r="G309" s="157"/>
      <c r="H309" s="157"/>
      <c r="I309" s="157"/>
    </row>
    <row r="310" spans="6:9" s="158" customFormat="1" x14ac:dyDescent="0.2">
      <c r="F310" s="157"/>
      <c r="G310" s="157"/>
      <c r="H310" s="157"/>
      <c r="I310" s="157"/>
    </row>
    <row r="311" spans="6:9" s="158" customFormat="1" x14ac:dyDescent="0.2">
      <c r="F311" s="157"/>
      <c r="G311" s="157"/>
      <c r="H311" s="157"/>
      <c r="I311" s="157"/>
    </row>
    <row r="312" spans="6:9" s="158" customFormat="1" x14ac:dyDescent="0.2">
      <c r="F312" s="157"/>
      <c r="G312" s="157"/>
      <c r="H312" s="157"/>
      <c r="I312" s="157"/>
    </row>
    <row r="313" spans="6:9" s="158" customFormat="1" x14ac:dyDescent="0.2">
      <c r="F313" s="157"/>
      <c r="G313" s="157"/>
      <c r="H313" s="157"/>
      <c r="I313" s="157"/>
    </row>
    <row r="314" spans="6:9" s="158" customFormat="1" x14ac:dyDescent="0.2">
      <c r="F314" s="157"/>
      <c r="G314" s="157"/>
      <c r="H314" s="157"/>
      <c r="I314" s="157"/>
    </row>
    <row r="315" spans="6:9" s="158" customFormat="1" x14ac:dyDescent="0.2">
      <c r="F315" s="157"/>
      <c r="G315" s="157"/>
      <c r="H315" s="157"/>
      <c r="I315" s="157"/>
    </row>
    <row r="316" spans="6:9" s="158" customFormat="1" x14ac:dyDescent="0.2">
      <c r="F316" s="157"/>
      <c r="G316" s="157"/>
      <c r="H316" s="157"/>
      <c r="I316" s="157"/>
    </row>
    <row r="317" spans="6:9" s="158" customFormat="1" x14ac:dyDescent="0.2">
      <c r="F317" s="157"/>
      <c r="G317" s="157"/>
      <c r="H317" s="157"/>
      <c r="I317" s="157"/>
    </row>
    <row r="318" spans="6:9" s="158" customFormat="1" x14ac:dyDescent="0.2">
      <c r="F318" s="157"/>
      <c r="G318" s="157"/>
      <c r="H318" s="157"/>
      <c r="I318" s="157"/>
    </row>
    <row r="319" spans="6:9" s="158" customFormat="1" x14ac:dyDescent="0.2">
      <c r="F319" s="157"/>
      <c r="G319" s="157"/>
      <c r="H319" s="157"/>
      <c r="I319" s="157"/>
    </row>
    <row r="320" spans="6:9" s="158" customFormat="1" x14ac:dyDescent="0.2">
      <c r="F320" s="157"/>
      <c r="G320" s="157"/>
      <c r="H320" s="157"/>
      <c r="I320" s="157"/>
    </row>
    <row r="321" spans="6:9" s="158" customFormat="1" x14ac:dyDescent="0.2">
      <c r="F321" s="157"/>
      <c r="G321" s="157"/>
      <c r="H321" s="157"/>
      <c r="I321" s="157"/>
    </row>
    <row r="322" spans="6:9" s="158" customFormat="1" x14ac:dyDescent="0.2">
      <c r="F322" s="157"/>
      <c r="G322" s="157"/>
      <c r="H322" s="157"/>
      <c r="I322" s="157"/>
    </row>
    <row r="323" spans="6:9" s="158" customFormat="1" x14ac:dyDescent="0.2">
      <c r="F323" s="157"/>
      <c r="G323" s="157"/>
      <c r="H323" s="157"/>
      <c r="I323" s="157"/>
    </row>
    <row r="324" spans="6:9" s="158" customFormat="1" x14ac:dyDescent="0.2">
      <c r="F324" s="157"/>
      <c r="G324" s="157"/>
      <c r="H324" s="157"/>
      <c r="I324" s="157"/>
    </row>
    <row r="325" spans="6:9" s="158" customFormat="1" x14ac:dyDescent="0.2">
      <c r="F325" s="157"/>
      <c r="G325" s="157"/>
      <c r="H325" s="157"/>
      <c r="I325" s="157"/>
    </row>
    <row r="326" spans="6:9" s="158" customFormat="1" x14ac:dyDescent="0.2">
      <c r="F326" s="157"/>
      <c r="G326" s="157"/>
      <c r="H326" s="157"/>
      <c r="I326" s="157"/>
    </row>
    <row r="327" spans="6:9" s="158" customFormat="1" x14ac:dyDescent="0.2">
      <c r="F327" s="157"/>
      <c r="G327" s="157"/>
      <c r="H327" s="157"/>
      <c r="I327" s="157"/>
    </row>
    <row r="328" spans="6:9" s="158" customFormat="1" x14ac:dyDescent="0.2">
      <c r="F328" s="157"/>
      <c r="G328" s="157"/>
      <c r="H328" s="157"/>
      <c r="I328" s="157"/>
    </row>
    <row r="329" spans="6:9" s="158" customFormat="1" x14ac:dyDescent="0.2">
      <c r="F329" s="157"/>
      <c r="G329" s="157"/>
      <c r="H329" s="157"/>
      <c r="I329" s="157"/>
    </row>
    <row r="330" spans="6:9" s="158" customFormat="1" x14ac:dyDescent="0.2">
      <c r="F330" s="157"/>
      <c r="G330" s="157"/>
      <c r="H330" s="157"/>
      <c r="I330" s="157"/>
    </row>
    <row r="331" spans="6:9" s="158" customFormat="1" x14ac:dyDescent="0.2">
      <c r="F331" s="157"/>
      <c r="G331" s="157"/>
      <c r="H331" s="157"/>
      <c r="I331" s="157"/>
    </row>
    <row r="332" spans="6:9" s="158" customFormat="1" x14ac:dyDescent="0.2">
      <c r="F332" s="157"/>
      <c r="G332" s="157"/>
      <c r="H332" s="157"/>
      <c r="I332" s="157"/>
    </row>
    <row r="333" spans="6:9" s="158" customFormat="1" x14ac:dyDescent="0.2">
      <c r="F333" s="157"/>
      <c r="G333" s="157"/>
      <c r="H333" s="157"/>
      <c r="I333" s="157"/>
    </row>
    <row r="334" spans="6:9" s="158" customFormat="1" x14ac:dyDescent="0.2">
      <c r="F334" s="157"/>
      <c r="G334" s="157"/>
      <c r="H334" s="157"/>
      <c r="I334" s="157"/>
    </row>
    <row r="335" spans="6:9" s="158" customFormat="1" x14ac:dyDescent="0.2">
      <c r="F335" s="157"/>
      <c r="G335" s="157"/>
      <c r="H335" s="157"/>
      <c r="I335" s="157"/>
    </row>
    <row r="336" spans="6:9" s="158" customFormat="1" x14ac:dyDescent="0.2">
      <c r="F336" s="157"/>
      <c r="G336" s="157"/>
      <c r="H336" s="157"/>
      <c r="I336" s="157"/>
    </row>
    <row r="337" spans="6:9" s="158" customFormat="1" x14ac:dyDescent="0.2">
      <c r="F337" s="157"/>
      <c r="G337" s="157"/>
      <c r="H337" s="157"/>
      <c r="I337" s="157"/>
    </row>
    <row r="338" spans="6:9" s="158" customFormat="1" x14ac:dyDescent="0.2">
      <c r="F338" s="157"/>
      <c r="G338" s="157"/>
      <c r="H338" s="157"/>
      <c r="I338" s="157"/>
    </row>
    <row r="339" spans="6:9" s="158" customFormat="1" x14ac:dyDescent="0.2">
      <c r="F339" s="157"/>
      <c r="G339" s="157"/>
      <c r="H339" s="157"/>
      <c r="I339" s="157"/>
    </row>
    <row r="340" spans="6:9" s="158" customFormat="1" x14ac:dyDescent="0.2">
      <c r="F340" s="157"/>
      <c r="G340" s="157"/>
      <c r="H340" s="157"/>
      <c r="I340" s="157"/>
    </row>
    <row r="341" spans="6:9" s="158" customFormat="1" x14ac:dyDescent="0.2">
      <c r="F341" s="157"/>
      <c r="G341" s="157"/>
      <c r="H341" s="157"/>
      <c r="I341" s="157"/>
    </row>
    <row r="342" spans="6:9" s="158" customFormat="1" x14ac:dyDescent="0.2">
      <c r="F342" s="157"/>
      <c r="G342" s="157"/>
      <c r="H342" s="157"/>
      <c r="I342" s="157"/>
    </row>
    <row r="343" spans="6:9" s="158" customFormat="1" x14ac:dyDescent="0.2">
      <c r="F343" s="157"/>
      <c r="G343" s="157"/>
      <c r="H343" s="157"/>
      <c r="I343" s="157"/>
    </row>
    <row r="344" spans="6:9" s="158" customFormat="1" x14ac:dyDescent="0.2">
      <c r="F344" s="157"/>
      <c r="G344" s="157"/>
      <c r="H344" s="157"/>
      <c r="I344" s="157"/>
    </row>
    <row r="345" spans="6:9" s="158" customFormat="1" x14ac:dyDescent="0.2">
      <c r="F345" s="157"/>
      <c r="G345" s="157"/>
      <c r="H345" s="157"/>
      <c r="I345" s="157"/>
    </row>
    <row r="346" spans="6:9" s="158" customFormat="1" x14ac:dyDescent="0.2">
      <c r="F346" s="157"/>
      <c r="G346" s="157"/>
      <c r="H346" s="157"/>
      <c r="I346" s="157"/>
    </row>
    <row r="347" spans="6:9" s="158" customFormat="1" x14ac:dyDescent="0.2">
      <c r="F347" s="157"/>
      <c r="G347" s="157"/>
      <c r="H347" s="157"/>
      <c r="I347" s="157"/>
    </row>
    <row r="348" spans="6:9" s="158" customFormat="1" x14ac:dyDescent="0.2">
      <c r="F348" s="157"/>
      <c r="G348" s="157"/>
      <c r="H348" s="157"/>
      <c r="I348" s="157"/>
    </row>
    <row r="349" spans="6:9" s="158" customFormat="1" x14ac:dyDescent="0.2">
      <c r="F349" s="157"/>
      <c r="G349" s="157"/>
      <c r="H349" s="157"/>
      <c r="I349" s="157"/>
    </row>
    <row r="350" spans="6:9" s="158" customFormat="1" x14ac:dyDescent="0.2">
      <c r="F350" s="157"/>
      <c r="G350" s="157"/>
      <c r="H350" s="157"/>
      <c r="I350" s="157"/>
    </row>
    <row r="351" spans="6:9" s="158" customFormat="1" x14ac:dyDescent="0.2">
      <c r="F351" s="157"/>
      <c r="G351" s="157"/>
      <c r="H351" s="157"/>
      <c r="I351" s="157"/>
    </row>
    <row r="352" spans="6:9" s="158" customFormat="1" x14ac:dyDescent="0.2">
      <c r="F352" s="157"/>
      <c r="G352" s="157"/>
      <c r="H352" s="157"/>
      <c r="I352" s="157"/>
    </row>
    <row r="353" spans="6:9" s="158" customFormat="1" x14ac:dyDescent="0.2">
      <c r="F353" s="157"/>
      <c r="G353" s="157"/>
      <c r="H353" s="157"/>
      <c r="I353" s="157"/>
    </row>
    <row r="354" spans="6:9" s="158" customFormat="1" x14ac:dyDescent="0.2">
      <c r="F354" s="157"/>
      <c r="G354" s="157"/>
      <c r="H354" s="157"/>
      <c r="I354" s="157"/>
    </row>
    <row r="355" spans="6:9" s="158" customFormat="1" x14ac:dyDescent="0.2">
      <c r="F355" s="157"/>
      <c r="G355" s="157"/>
      <c r="H355" s="157"/>
      <c r="I355" s="157"/>
    </row>
    <row r="356" spans="6:9" s="158" customFormat="1" x14ac:dyDescent="0.2">
      <c r="F356" s="157"/>
      <c r="G356" s="157"/>
      <c r="H356" s="157"/>
      <c r="I356" s="157"/>
    </row>
    <row r="357" spans="6:9" s="158" customFormat="1" x14ac:dyDescent="0.2">
      <c r="F357" s="157"/>
      <c r="G357" s="157"/>
      <c r="H357" s="157"/>
      <c r="I357" s="157"/>
    </row>
    <row r="358" spans="6:9" s="158" customFormat="1" x14ac:dyDescent="0.2">
      <c r="F358" s="157"/>
      <c r="G358" s="157"/>
      <c r="H358" s="157"/>
      <c r="I358" s="157"/>
    </row>
    <row r="359" spans="6:9" s="158" customFormat="1" x14ac:dyDescent="0.2">
      <c r="F359" s="157"/>
      <c r="G359" s="157"/>
      <c r="H359" s="157"/>
      <c r="I359" s="157"/>
    </row>
    <row r="360" spans="6:9" s="158" customFormat="1" x14ac:dyDescent="0.2">
      <c r="F360" s="157"/>
      <c r="G360" s="157"/>
      <c r="H360" s="157"/>
      <c r="I360" s="157"/>
    </row>
    <row r="361" spans="6:9" s="158" customFormat="1" x14ac:dyDescent="0.2">
      <c r="F361" s="157"/>
      <c r="G361" s="157"/>
      <c r="H361" s="157"/>
      <c r="I361" s="157"/>
    </row>
    <row r="362" spans="6:9" s="158" customFormat="1" x14ac:dyDescent="0.2">
      <c r="F362" s="157"/>
      <c r="G362" s="157"/>
      <c r="H362" s="157"/>
      <c r="I362" s="157"/>
    </row>
    <row r="363" spans="6:9" s="158" customFormat="1" x14ac:dyDescent="0.2">
      <c r="F363" s="157"/>
      <c r="G363" s="157"/>
      <c r="H363" s="157"/>
      <c r="I363" s="157"/>
    </row>
    <row r="364" spans="6:9" s="158" customFormat="1" x14ac:dyDescent="0.2">
      <c r="F364" s="157"/>
      <c r="G364" s="157"/>
      <c r="H364" s="157"/>
      <c r="I364" s="157"/>
    </row>
    <row r="365" spans="6:9" s="158" customFormat="1" x14ac:dyDescent="0.2">
      <c r="F365" s="157"/>
      <c r="G365" s="157"/>
      <c r="H365" s="157"/>
      <c r="I365" s="157"/>
    </row>
    <row r="366" spans="6:9" s="158" customFormat="1" x14ac:dyDescent="0.2">
      <c r="F366" s="157"/>
      <c r="G366" s="157"/>
      <c r="H366" s="157"/>
      <c r="I366" s="157"/>
    </row>
    <row r="367" spans="6:9" s="158" customFormat="1" x14ac:dyDescent="0.2">
      <c r="F367" s="157"/>
      <c r="G367" s="157"/>
      <c r="H367" s="157"/>
      <c r="I367" s="157"/>
    </row>
    <row r="368" spans="6:9" s="158" customFormat="1" x14ac:dyDescent="0.2">
      <c r="F368" s="157"/>
      <c r="G368" s="157"/>
      <c r="H368" s="157"/>
      <c r="I368" s="157"/>
    </row>
    <row r="369" spans="6:9" s="158" customFormat="1" x14ac:dyDescent="0.2">
      <c r="F369" s="157"/>
      <c r="G369" s="157"/>
      <c r="H369" s="157"/>
      <c r="I369" s="157"/>
    </row>
    <row r="370" spans="6:9" s="158" customFormat="1" x14ac:dyDescent="0.2">
      <c r="F370" s="157"/>
      <c r="G370" s="157"/>
      <c r="H370" s="157"/>
      <c r="I370" s="157"/>
    </row>
    <row r="371" spans="6:9" s="158" customFormat="1" x14ac:dyDescent="0.2">
      <c r="F371" s="157"/>
      <c r="G371" s="157"/>
      <c r="H371" s="157"/>
      <c r="I371" s="157"/>
    </row>
    <row r="372" spans="6:9" s="158" customFormat="1" x14ac:dyDescent="0.2">
      <c r="F372" s="157"/>
      <c r="G372" s="157"/>
      <c r="H372" s="157"/>
      <c r="I372" s="157"/>
    </row>
    <row r="373" spans="6:9" s="158" customFormat="1" x14ac:dyDescent="0.2">
      <c r="F373" s="157"/>
      <c r="G373" s="157"/>
      <c r="H373" s="157"/>
      <c r="I373" s="157"/>
    </row>
    <row r="374" spans="6:9" s="158" customFormat="1" x14ac:dyDescent="0.2">
      <c r="F374" s="157"/>
      <c r="G374" s="157"/>
      <c r="H374" s="157"/>
      <c r="I374" s="157"/>
    </row>
    <row r="375" spans="6:9" s="158" customFormat="1" x14ac:dyDescent="0.2">
      <c r="F375" s="157"/>
      <c r="G375" s="157"/>
      <c r="H375" s="157"/>
      <c r="I375" s="157"/>
    </row>
    <row r="376" spans="6:9" s="158" customFormat="1" x14ac:dyDescent="0.2">
      <c r="F376" s="157"/>
      <c r="G376" s="157"/>
      <c r="H376" s="157"/>
      <c r="I376" s="157"/>
    </row>
    <row r="377" spans="6:9" s="158" customFormat="1" x14ac:dyDescent="0.2">
      <c r="F377" s="157"/>
      <c r="G377" s="157"/>
      <c r="H377" s="157"/>
      <c r="I377" s="157"/>
    </row>
    <row r="378" spans="6:9" s="158" customFormat="1" x14ac:dyDescent="0.2">
      <c r="F378" s="157"/>
      <c r="G378" s="157"/>
      <c r="H378" s="157"/>
      <c r="I378" s="157"/>
    </row>
    <row r="379" spans="6:9" s="158" customFormat="1" x14ac:dyDescent="0.2">
      <c r="F379" s="157"/>
      <c r="G379" s="157"/>
      <c r="H379" s="157"/>
      <c r="I379" s="157"/>
    </row>
    <row r="380" spans="6:9" s="158" customFormat="1" x14ac:dyDescent="0.2">
      <c r="F380" s="157"/>
      <c r="G380" s="157"/>
      <c r="H380" s="157"/>
      <c r="I380" s="157"/>
    </row>
    <row r="381" spans="6:9" s="158" customFormat="1" x14ac:dyDescent="0.2">
      <c r="F381" s="157"/>
      <c r="G381" s="157"/>
      <c r="H381" s="157"/>
      <c r="I381" s="157"/>
    </row>
    <row r="382" spans="6:9" s="158" customFormat="1" x14ac:dyDescent="0.2">
      <c r="F382" s="157"/>
      <c r="G382" s="157"/>
      <c r="H382" s="157"/>
      <c r="I382" s="157"/>
    </row>
    <row r="383" spans="6:9" s="158" customFormat="1" x14ac:dyDescent="0.2">
      <c r="F383" s="157"/>
      <c r="G383" s="157"/>
      <c r="H383" s="157"/>
      <c r="I383" s="157"/>
    </row>
    <row r="384" spans="6:9" s="158" customFormat="1" x14ac:dyDescent="0.2">
      <c r="F384" s="157"/>
      <c r="G384" s="157"/>
      <c r="H384" s="157"/>
      <c r="I384" s="157"/>
    </row>
    <row r="385" spans="6:9" s="158" customFormat="1" x14ac:dyDescent="0.2">
      <c r="F385" s="157"/>
      <c r="G385" s="157"/>
      <c r="H385" s="157"/>
      <c r="I385" s="157"/>
    </row>
    <row r="386" spans="6:9" s="158" customFormat="1" x14ac:dyDescent="0.2">
      <c r="F386" s="157"/>
      <c r="G386" s="157"/>
      <c r="H386" s="157"/>
      <c r="I386" s="157"/>
    </row>
    <row r="387" spans="6:9" s="158" customFormat="1" x14ac:dyDescent="0.2">
      <c r="F387" s="157"/>
      <c r="G387" s="157"/>
      <c r="H387" s="157"/>
      <c r="I387" s="157"/>
    </row>
    <row r="388" spans="6:9" s="158" customFormat="1" x14ac:dyDescent="0.2">
      <c r="F388" s="157"/>
      <c r="G388" s="157"/>
      <c r="H388" s="157"/>
      <c r="I388" s="157"/>
    </row>
    <row r="389" spans="6:9" s="158" customFormat="1" x14ac:dyDescent="0.2">
      <c r="F389" s="157"/>
      <c r="G389" s="157"/>
      <c r="H389" s="157"/>
      <c r="I389" s="157"/>
    </row>
    <row r="390" spans="6:9" s="158" customFormat="1" x14ac:dyDescent="0.2">
      <c r="F390" s="157"/>
      <c r="G390" s="157"/>
      <c r="H390" s="157"/>
      <c r="I390" s="157"/>
    </row>
    <row r="391" spans="6:9" s="158" customFormat="1" x14ac:dyDescent="0.2">
      <c r="F391" s="157"/>
      <c r="G391" s="157"/>
      <c r="H391" s="157"/>
      <c r="I391" s="157"/>
    </row>
    <row r="392" spans="6:9" s="158" customFormat="1" x14ac:dyDescent="0.2">
      <c r="F392" s="157"/>
      <c r="G392" s="157"/>
      <c r="H392" s="157"/>
      <c r="I392" s="157"/>
    </row>
    <row r="393" spans="6:9" s="158" customFormat="1" x14ac:dyDescent="0.2">
      <c r="F393" s="157"/>
      <c r="G393" s="157"/>
      <c r="H393" s="157"/>
      <c r="I393" s="157"/>
    </row>
    <row r="394" spans="6:9" s="158" customFormat="1" x14ac:dyDescent="0.2">
      <c r="F394" s="157"/>
      <c r="G394" s="157"/>
      <c r="H394" s="157"/>
      <c r="I394" s="157"/>
    </row>
    <row r="395" spans="6:9" s="158" customFormat="1" x14ac:dyDescent="0.2">
      <c r="F395" s="157"/>
      <c r="G395" s="157"/>
      <c r="H395" s="157"/>
      <c r="I395" s="157"/>
    </row>
    <row r="396" spans="6:9" s="158" customFormat="1" x14ac:dyDescent="0.2">
      <c r="F396" s="157"/>
      <c r="G396" s="157"/>
      <c r="H396" s="157"/>
      <c r="I396" s="157"/>
    </row>
    <row r="397" spans="6:9" s="158" customFormat="1" x14ac:dyDescent="0.2">
      <c r="F397" s="157"/>
      <c r="G397" s="157"/>
      <c r="H397" s="157"/>
      <c r="I397" s="157"/>
    </row>
    <row r="398" spans="6:9" s="158" customFormat="1" x14ac:dyDescent="0.2">
      <c r="F398" s="157"/>
      <c r="G398" s="157"/>
      <c r="H398" s="157"/>
      <c r="I398" s="157"/>
    </row>
    <row r="399" spans="6:9" s="158" customFormat="1" x14ac:dyDescent="0.2">
      <c r="F399" s="157"/>
      <c r="G399" s="157"/>
      <c r="H399" s="157"/>
      <c r="I399" s="157"/>
    </row>
    <row r="400" spans="6:9" s="158" customFormat="1" x14ac:dyDescent="0.2">
      <c r="F400" s="157"/>
      <c r="G400" s="157"/>
      <c r="H400" s="157"/>
      <c r="I400" s="157"/>
    </row>
    <row r="401" spans="6:9" s="158" customFormat="1" x14ac:dyDescent="0.2">
      <c r="F401" s="157"/>
      <c r="G401" s="157"/>
      <c r="H401" s="157"/>
      <c r="I401" s="157"/>
    </row>
    <row r="402" spans="6:9" s="158" customFormat="1" x14ac:dyDescent="0.2">
      <c r="F402" s="157"/>
      <c r="G402" s="157"/>
      <c r="H402" s="157"/>
      <c r="I402" s="157"/>
    </row>
    <row r="403" spans="6:9" s="158" customFormat="1" x14ac:dyDescent="0.2">
      <c r="F403" s="157"/>
      <c r="G403" s="157"/>
      <c r="H403" s="157"/>
      <c r="I403" s="157"/>
    </row>
    <row r="404" spans="6:9" s="158" customFormat="1" x14ac:dyDescent="0.2">
      <c r="F404" s="157"/>
      <c r="G404" s="157"/>
      <c r="H404" s="157"/>
      <c r="I404" s="157"/>
    </row>
    <row r="405" spans="6:9" s="158" customFormat="1" x14ac:dyDescent="0.2">
      <c r="F405" s="157"/>
      <c r="G405" s="157"/>
      <c r="H405" s="157"/>
      <c r="I405" s="157"/>
    </row>
    <row r="406" spans="6:9" s="158" customFormat="1" x14ac:dyDescent="0.2">
      <c r="F406" s="157"/>
      <c r="G406" s="157"/>
      <c r="H406" s="157"/>
      <c r="I406" s="157"/>
    </row>
    <row r="407" spans="6:9" s="158" customFormat="1" x14ac:dyDescent="0.2">
      <c r="F407" s="157"/>
      <c r="G407" s="157"/>
      <c r="H407" s="157"/>
      <c r="I407" s="157"/>
    </row>
    <row r="408" spans="6:9" s="158" customFormat="1" x14ac:dyDescent="0.2">
      <c r="F408" s="157"/>
      <c r="G408" s="157"/>
      <c r="H408" s="157"/>
      <c r="I408" s="157"/>
    </row>
    <row r="409" spans="6:9" s="158" customFormat="1" x14ac:dyDescent="0.2">
      <c r="F409" s="157"/>
      <c r="G409" s="157"/>
      <c r="H409" s="157"/>
      <c r="I409" s="157"/>
    </row>
    <row r="410" spans="6:9" s="158" customFormat="1" x14ac:dyDescent="0.2">
      <c r="F410" s="157"/>
      <c r="G410" s="157"/>
      <c r="H410" s="157"/>
      <c r="I410" s="157"/>
    </row>
    <row r="411" spans="6:9" s="158" customFormat="1" x14ac:dyDescent="0.2">
      <c r="F411" s="157"/>
      <c r="G411" s="157"/>
      <c r="H411" s="157"/>
      <c r="I411" s="157"/>
    </row>
    <row r="412" spans="6:9" s="158" customFormat="1" x14ac:dyDescent="0.2">
      <c r="F412" s="157"/>
      <c r="G412" s="157"/>
      <c r="H412" s="157"/>
      <c r="I412" s="157"/>
    </row>
    <row r="413" spans="6:9" s="158" customFormat="1" x14ac:dyDescent="0.2">
      <c r="F413" s="157"/>
      <c r="G413" s="157"/>
      <c r="H413" s="157"/>
      <c r="I413" s="157"/>
    </row>
    <row r="414" spans="6:9" s="158" customFormat="1" x14ac:dyDescent="0.2">
      <c r="F414" s="157"/>
      <c r="G414" s="157"/>
      <c r="H414" s="157"/>
      <c r="I414" s="157"/>
    </row>
    <row r="415" spans="6:9" s="158" customFormat="1" x14ac:dyDescent="0.2">
      <c r="F415" s="157"/>
      <c r="G415" s="157"/>
      <c r="H415" s="157"/>
      <c r="I415" s="157"/>
    </row>
    <row r="416" spans="6:9" s="158" customFormat="1" x14ac:dyDescent="0.2">
      <c r="F416" s="157"/>
      <c r="G416" s="157"/>
      <c r="H416" s="157"/>
      <c r="I416" s="157"/>
    </row>
    <row r="417" spans="6:9" s="158" customFormat="1" x14ac:dyDescent="0.2">
      <c r="F417" s="157"/>
      <c r="G417" s="157"/>
      <c r="H417" s="157"/>
      <c r="I417" s="157"/>
    </row>
    <row r="418" spans="6:9" s="158" customFormat="1" x14ac:dyDescent="0.2">
      <c r="F418" s="157"/>
      <c r="G418" s="157"/>
      <c r="H418" s="157"/>
      <c r="I418" s="157"/>
    </row>
    <row r="419" spans="6:9" s="158" customFormat="1" x14ac:dyDescent="0.2">
      <c r="F419" s="157"/>
      <c r="G419" s="157"/>
      <c r="H419" s="157"/>
      <c r="I419" s="157"/>
    </row>
    <row r="420" spans="6:9" s="158" customFormat="1" x14ac:dyDescent="0.2">
      <c r="F420" s="157"/>
      <c r="G420" s="157"/>
      <c r="H420" s="157"/>
      <c r="I420" s="157"/>
    </row>
    <row r="421" spans="6:9" s="158" customFormat="1" x14ac:dyDescent="0.2">
      <c r="F421" s="157"/>
      <c r="G421" s="157"/>
      <c r="H421" s="157"/>
      <c r="I421" s="157"/>
    </row>
    <row r="422" spans="6:9" s="158" customFormat="1" x14ac:dyDescent="0.2">
      <c r="F422" s="157"/>
      <c r="G422" s="157"/>
      <c r="H422" s="157"/>
      <c r="I422" s="157"/>
    </row>
    <row r="423" spans="6:9" s="158" customFormat="1" x14ac:dyDescent="0.2">
      <c r="F423" s="157"/>
      <c r="G423" s="157"/>
      <c r="H423" s="157"/>
      <c r="I423" s="157"/>
    </row>
    <row r="424" spans="6:9" s="158" customFormat="1" x14ac:dyDescent="0.2">
      <c r="F424" s="157"/>
      <c r="G424" s="157"/>
      <c r="H424" s="157"/>
      <c r="I424" s="157"/>
    </row>
    <row r="425" spans="6:9" s="158" customFormat="1" x14ac:dyDescent="0.2">
      <c r="F425" s="157"/>
      <c r="G425" s="157"/>
      <c r="H425" s="157"/>
      <c r="I425" s="157"/>
    </row>
    <row r="426" spans="6:9" s="158" customFormat="1" x14ac:dyDescent="0.2">
      <c r="F426" s="157"/>
      <c r="G426" s="157"/>
      <c r="H426" s="157"/>
      <c r="I426" s="157"/>
    </row>
    <row r="427" spans="6:9" s="158" customFormat="1" x14ac:dyDescent="0.2">
      <c r="F427" s="157"/>
      <c r="G427" s="157"/>
      <c r="H427" s="157"/>
      <c r="I427" s="157"/>
    </row>
    <row r="428" spans="6:9" s="158" customFormat="1" x14ac:dyDescent="0.2">
      <c r="F428" s="157"/>
      <c r="G428" s="157"/>
      <c r="H428" s="157"/>
      <c r="I428" s="157"/>
    </row>
    <row r="429" spans="6:9" s="158" customFormat="1" x14ac:dyDescent="0.2">
      <c r="F429" s="157"/>
      <c r="G429" s="157"/>
      <c r="H429" s="157"/>
      <c r="I429" s="157"/>
    </row>
    <row r="430" spans="6:9" s="158" customFormat="1" x14ac:dyDescent="0.2">
      <c r="F430" s="157"/>
      <c r="G430" s="157"/>
      <c r="H430" s="157"/>
      <c r="I430" s="157"/>
    </row>
    <row r="431" spans="6:9" s="158" customFormat="1" x14ac:dyDescent="0.2">
      <c r="F431" s="157"/>
      <c r="G431" s="157"/>
      <c r="H431" s="157"/>
      <c r="I431" s="157"/>
    </row>
    <row r="432" spans="6:9" s="158" customFormat="1" x14ac:dyDescent="0.2">
      <c r="F432" s="157"/>
      <c r="G432" s="157"/>
      <c r="H432" s="157"/>
      <c r="I432" s="157"/>
    </row>
    <row r="433" spans="6:9" s="158" customFormat="1" x14ac:dyDescent="0.2">
      <c r="F433" s="157"/>
      <c r="G433" s="157"/>
      <c r="H433" s="157"/>
      <c r="I433" s="157"/>
    </row>
    <row r="434" spans="6:9" s="158" customFormat="1" x14ac:dyDescent="0.2">
      <c r="F434" s="157"/>
      <c r="G434" s="157"/>
      <c r="H434" s="157"/>
      <c r="I434" s="157"/>
    </row>
    <row r="435" spans="6:9" s="158" customFormat="1" x14ac:dyDescent="0.2">
      <c r="F435" s="157"/>
      <c r="G435" s="157"/>
      <c r="H435" s="157"/>
      <c r="I435" s="157"/>
    </row>
    <row r="436" spans="6:9" s="158" customFormat="1" x14ac:dyDescent="0.2">
      <c r="F436" s="157"/>
      <c r="G436" s="157"/>
      <c r="H436" s="157"/>
      <c r="I436" s="157"/>
    </row>
    <row r="437" spans="6:9" s="158" customFormat="1" x14ac:dyDescent="0.2">
      <c r="F437" s="157"/>
      <c r="G437" s="157"/>
      <c r="H437" s="157"/>
      <c r="I437" s="157"/>
    </row>
    <row r="438" spans="6:9" s="158" customFormat="1" x14ac:dyDescent="0.2">
      <c r="F438" s="157"/>
      <c r="G438" s="157"/>
      <c r="H438" s="157"/>
      <c r="I438" s="157"/>
    </row>
    <row r="439" spans="6:9" s="158" customFormat="1" x14ac:dyDescent="0.2">
      <c r="F439" s="157"/>
      <c r="G439" s="157"/>
      <c r="H439" s="157"/>
      <c r="I439" s="157"/>
    </row>
    <row r="440" spans="6:9" s="158" customFormat="1" x14ac:dyDescent="0.2">
      <c r="F440" s="157"/>
      <c r="G440" s="157"/>
      <c r="H440" s="157"/>
      <c r="I440" s="157"/>
    </row>
    <row r="441" spans="6:9" s="158" customFormat="1" x14ac:dyDescent="0.2">
      <c r="F441" s="157"/>
      <c r="G441" s="157"/>
      <c r="H441" s="157"/>
      <c r="I441" s="157"/>
    </row>
    <row r="442" spans="6:9" s="158" customFormat="1" x14ac:dyDescent="0.2">
      <c r="F442" s="157"/>
      <c r="G442" s="157"/>
      <c r="H442" s="157"/>
      <c r="I442" s="157"/>
    </row>
    <row r="443" spans="6:9" s="158" customFormat="1" x14ac:dyDescent="0.2">
      <c r="F443" s="157"/>
      <c r="G443" s="157"/>
      <c r="H443" s="157"/>
      <c r="I443" s="157"/>
    </row>
    <row r="444" spans="6:9" s="158" customFormat="1" x14ac:dyDescent="0.2">
      <c r="F444" s="157"/>
      <c r="G444" s="157"/>
      <c r="H444" s="157"/>
      <c r="I444" s="157"/>
    </row>
    <row r="445" spans="6:9" s="158" customFormat="1" x14ac:dyDescent="0.2">
      <c r="F445" s="157"/>
      <c r="G445" s="157"/>
      <c r="H445" s="157"/>
      <c r="I445" s="157"/>
    </row>
    <row r="446" spans="6:9" s="158" customFormat="1" x14ac:dyDescent="0.2">
      <c r="F446" s="157"/>
      <c r="G446" s="157"/>
      <c r="H446" s="157"/>
      <c r="I446" s="157"/>
    </row>
    <row r="447" spans="6:9" s="158" customFormat="1" x14ac:dyDescent="0.2">
      <c r="F447" s="157"/>
      <c r="G447" s="157"/>
      <c r="H447" s="157"/>
      <c r="I447" s="157"/>
    </row>
    <row r="448" spans="6:9" s="158" customFormat="1" x14ac:dyDescent="0.2">
      <c r="F448" s="157"/>
      <c r="G448" s="157"/>
      <c r="H448" s="157"/>
      <c r="I448" s="157"/>
    </row>
    <row r="449" spans="6:9" s="158" customFormat="1" x14ac:dyDescent="0.2">
      <c r="F449" s="157"/>
      <c r="G449" s="157"/>
      <c r="H449" s="157"/>
      <c r="I449" s="157"/>
    </row>
    <row r="450" spans="6:9" s="158" customFormat="1" x14ac:dyDescent="0.2">
      <c r="F450" s="157"/>
      <c r="G450" s="157"/>
      <c r="H450" s="157"/>
      <c r="I450" s="157"/>
    </row>
    <row r="451" spans="6:9" s="158" customFormat="1" x14ac:dyDescent="0.2">
      <c r="F451" s="157"/>
      <c r="G451" s="157"/>
      <c r="H451" s="157"/>
      <c r="I451" s="157"/>
    </row>
    <row r="452" spans="6:9" s="158" customFormat="1" x14ac:dyDescent="0.2">
      <c r="F452" s="157"/>
      <c r="G452" s="157"/>
      <c r="H452" s="157"/>
      <c r="I452" s="157"/>
    </row>
    <row r="453" spans="6:9" s="158" customFormat="1" x14ac:dyDescent="0.2">
      <c r="F453" s="157"/>
      <c r="G453" s="157"/>
      <c r="H453" s="157"/>
      <c r="I453" s="157"/>
    </row>
    <row r="454" spans="6:9" s="158" customFormat="1" x14ac:dyDescent="0.2">
      <c r="F454" s="157"/>
      <c r="G454" s="157"/>
      <c r="H454" s="157"/>
      <c r="I454" s="157"/>
    </row>
    <row r="455" spans="6:9" s="158" customFormat="1" x14ac:dyDescent="0.2">
      <c r="F455" s="157"/>
      <c r="G455" s="157"/>
      <c r="H455" s="157"/>
      <c r="I455" s="157"/>
    </row>
    <row r="456" spans="6:9" s="158" customFormat="1" x14ac:dyDescent="0.2">
      <c r="F456" s="157"/>
      <c r="G456" s="157"/>
      <c r="H456" s="157"/>
      <c r="I456" s="157"/>
    </row>
    <row r="457" spans="6:9" s="158" customFormat="1" x14ac:dyDescent="0.2">
      <c r="F457" s="157"/>
      <c r="G457" s="157"/>
      <c r="H457" s="157"/>
      <c r="I457" s="157"/>
    </row>
    <row r="458" spans="6:9" s="158" customFormat="1" x14ac:dyDescent="0.2">
      <c r="F458" s="157"/>
      <c r="G458" s="157"/>
      <c r="H458" s="157"/>
      <c r="I458" s="157"/>
    </row>
    <row r="459" spans="6:9" s="158" customFormat="1" x14ac:dyDescent="0.2">
      <c r="F459" s="157"/>
      <c r="G459" s="157"/>
      <c r="H459" s="157"/>
      <c r="I459" s="157"/>
    </row>
    <row r="460" spans="6:9" s="158" customFormat="1" x14ac:dyDescent="0.2">
      <c r="F460" s="157"/>
      <c r="G460" s="157"/>
      <c r="H460" s="157"/>
      <c r="I460" s="157"/>
    </row>
    <row r="461" spans="6:9" s="158" customFormat="1" x14ac:dyDescent="0.2">
      <c r="F461" s="157"/>
      <c r="G461" s="157"/>
      <c r="H461" s="157"/>
      <c r="I461" s="157"/>
    </row>
    <row r="462" spans="6:9" s="158" customFormat="1" x14ac:dyDescent="0.2">
      <c r="F462" s="157"/>
      <c r="G462" s="157"/>
      <c r="H462" s="157"/>
      <c r="I462" s="157"/>
    </row>
    <row r="463" spans="6:9" s="158" customFormat="1" x14ac:dyDescent="0.2">
      <c r="F463" s="157"/>
      <c r="G463" s="157"/>
      <c r="H463" s="157"/>
      <c r="I463" s="157"/>
    </row>
    <row r="464" spans="6:9" s="158" customFormat="1" x14ac:dyDescent="0.2">
      <c r="F464" s="157"/>
      <c r="G464" s="157"/>
      <c r="H464" s="157"/>
      <c r="I464" s="157"/>
    </row>
    <row r="465" spans="6:9" s="158" customFormat="1" x14ac:dyDescent="0.2">
      <c r="F465" s="157"/>
      <c r="G465" s="157"/>
      <c r="H465" s="157"/>
      <c r="I465" s="157"/>
    </row>
    <row r="466" spans="6:9" s="158" customFormat="1" x14ac:dyDescent="0.2">
      <c r="F466" s="157"/>
      <c r="G466" s="157"/>
      <c r="H466" s="157"/>
      <c r="I466" s="157"/>
    </row>
    <row r="467" spans="6:9" s="158" customFormat="1" x14ac:dyDescent="0.2">
      <c r="F467" s="157"/>
      <c r="G467" s="157"/>
      <c r="H467" s="157"/>
      <c r="I467" s="157"/>
    </row>
    <row r="468" spans="6:9" s="158" customFormat="1" x14ac:dyDescent="0.2">
      <c r="F468" s="157"/>
      <c r="G468" s="157"/>
      <c r="H468" s="157"/>
      <c r="I468" s="157"/>
    </row>
    <row r="469" spans="6:9" s="158" customFormat="1" x14ac:dyDescent="0.2">
      <c r="F469" s="157"/>
      <c r="G469" s="157"/>
      <c r="H469" s="157"/>
      <c r="I469" s="157"/>
    </row>
    <row r="470" spans="6:9" s="158" customFormat="1" x14ac:dyDescent="0.2">
      <c r="F470" s="157"/>
      <c r="G470" s="157"/>
      <c r="H470" s="157"/>
      <c r="I470" s="157"/>
    </row>
    <row r="471" spans="6:9" s="158" customFormat="1" x14ac:dyDescent="0.2">
      <c r="F471" s="157"/>
      <c r="G471" s="157"/>
      <c r="H471" s="157"/>
      <c r="I471" s="157"/>
    </row>
    <row r="472" spans="6:9" s="158" customFormat="1" x14ac:dyDescent="0.2">
      <c r="F472" s="157"/>
      <c r="G472" s="157"/>
      <c r="H472" s="157"/>
      <c r="I472" s="157"/>
    </row>
    <row r="473" spans="6:9" s="158" customFormat="1" x14ac:dyDescent="0.2">
      <c r="F473" s="157"/>
      <c r="G473" s="157"/>
      <c r="H473" s="157"/>
      <c r="I473" s="157"/>
    </row>
    <row r="474" spans="6:9" s="158" customFormat="1" x14ac:dyDescent="0.2">
      <c r="F474" s="157"/>
      <c r="G474" s="157"/>
      <c r="H474" s="157"/>
      <c r="I474" s="157"/>
    </row>
    <row r="475" spans="6:9" s="158" customFormat="1" x14ac:dyDescent="0.2">
      <c r="F475" s="157"/>
      <c r="G475" s="157"/>
      <c r="H475" s="157"/>
      <c r="I475" s="157"/>
    </row>
    <row r="476" spans="6:9" s="158" customFormat="1" x14ac:dyDescent="0.2">
      <c r="F476" s="157"/>
      <c r="G476" s="157"/>
      <c r="H476" s="157"/>
      <c r="I476" s="157"/>
    </row>
    <row r="477" spans="6:9" s="158" customFormat="1" x14ac:dyDescent="0.2">
      <c r="F477" s="157"/>
      <c r="G477" s="157"/>
      <c r="H477" s="157"/>
      <c r="I477" s="157"/>
    </row>
    <row r="478" spans="6:9" s="158" customFormat="1" x14ac:dyDescent="0.2">
      <c r="F478" s="157"/>
      <c r="G478" s="157"/>
      <c r="H478" s="157"/>
      <c r="I478" s="157"/>
    </row>
    <row r="479" spans="6:9" s="158" customFormat="1" x14ac:dyDescent="0.2">
      <c r="F479" s="157"/>
      <c r="G479" s="157"/>
      <c r="H479" s="157"/>
      <c r="I479" s="157"/>
    </row>
    <row r="480" spans="6:9" s="158" customFormat="1" x14ac:dyDescent="0.2">
      <c r="F480" s="157"/>
      <c r="G480" s="157"/>
      <c r="H480" s="157"/>
      <c r="I480" s="157"/>
    </row>
    <row r="481" spans="6:9" s="158" customFormat="1" x14ac:dyDescent="0.2">
      <c r="F481" s="157"/>
      <c r="G481" s="157"/>
      <c r="H481" s="157"/>
      <c r="I481" s="157"/>
    </row>
    <row r="482" spans="6:9" s="158" customFormat="1" x14ac:dyDescent="0.2">
      <c r="F482" s="157"/>
      <c r="G482" s="157"/>
      <c r="H482" s="157"/>
      <c r="I482" s="157"/>
    </row>
    <row r="483" spans="6:9" s="158" customFormat="1" x14ac:dyDescent="0.2">
      <c r="F483" s="157"/>
      <c r="G483" s="157"/>
      <c r="H483" s="157"/>
      <c r="I483" s="157"/>
    </row>
    <row r="484" spans="6:9" s="158" customFormat="1" x14ac:dyDescent="0.2">
      <c r="F484" s="157"/>
      <c r="G484" s="157"/>
      <c r="H484" s="157"/>
      <c r="I484" s="157"/>
    </row>
    <row r="485" spans="6:9" s="158" customFormat="1" x14ac:dyDescent="0.2">
      <c r="F485" s="157"/>
      <c r="G485" s="157"/>
      <c r="H485" s="157"/>
      <c r="I485" s="157"/>
    </row>
    <row r="486" spans="6:9" s="158" customFormat="1" x14ac:dyDescent="0.2">
      <c r="F486" s="157"/>
      <c r="G486" s="157"/>
      <c r="H486" s="157"/>
      <c r="I486" s="157"/>
    </row>
    <row r="487" spans="6:9" s="158" customFormat="1" x14ac:dyDescent="0.2">
      <c r="F487" s="157"/>
      <c r="G487" s="157"/>
      <c r="H487" s="157"/>
      <c r="I487" s="157"/>
    </row>
    <row r="488" spans="6:9" s="158" customFormat="1" x14ac:dyDescent="0.2">
      <c r="F488" s="157"/>
      <c r="G488" s="157"/>
      <c r="H488" s="157"/>
      <c r="I488" s="157"/>
    </row>
    <row r="489" spans="6:9" s="158" customFormat="1" x14ac:dyDescent="0.2">
      <c r="F489" s="157"/>
      <c r="G489" s="157"/>
      <c r="H489" s="157"/>
      <c r="I489" s="157"/>
    </row>
    <row r="490" spans="6:9" s="158" customFormat="1" x14ac:dyDescent="0.2">
      <c r="F490" s="157"/>
      <c r="G490" s="157"/>
      <c r="H490" s="157"/>
      <c r="I490" s="157"/>
    </row>
    <row r="491" spans="6:9" s="158" customFormat="1" x14ac:dyDescent="0.2">
      <c r="F491" s="157"/>
      <c r="G491" s="157"/>
      <c r="H491" s="157"/>
      <c r="I491" s="157"/>
    </row>
    <row r="492" spans="6:9" s="158" customFormat="1" x14ac:dyDescent="0.2">
      <c r="F492" s="157"/>
      <c r="G492" s="157"/>
      <c r="H492" s="157"/>
      <c r="I492" s="157"/>
    </row>
    <row r="493" spans="6:9" s="158" customFormat="1" x14ac:dyDescent="0.2">
      <c r="F493" s="157"/>
      <c r="G493" s="157"/>
      <c r="H493" s="157"/>
      <c r="I493" s="157"/>
    </row>
    <row r="494" spans="6:9" s="158" customFormat="1" x14ac:dyDescent="0.2">
      <c r="F494" s="157"/>
      <c r="G494" s="157"/>
      <c r="H494" s="157"/>
      <c r="I494" s="157"/>
    </row>
    <row r="495" spans="6:9" s="158" customFormat="1" x14ac:dyDescent="0.2">
      <c r="F495" s="157"/>
      <c r="G495" s="157"/>
      <c r="H495" s="157"/>
      <c r="I495" s="157"/>
    </row>
    <row r="496" spans="6:9" s="158" customFormat="1" x14ac:dyDescent="0.2">
      <c r="F496" s="157"/>
      <c r="G496" s="157"/>
      <c r="H496" s="157"/>
      <c r="I496" s="157"/>
    </row>
    <row r="497" spans="6:9" s="158" customFormat="1" x14ac:dyDescent="0.2">
      <c r="F497" s="157"/>
      <c r="G497" s="157"/>
      <c r="H497" s="157"/>
      <c r="I497" s="157"/>
    </row>
    <row r="498" spans="6:9" s="158" customFormat="1" x14ac:dyDescent="0.2">
      <c r="F498" s="157"/>
      <c r="G498" s="157"/>
      <c r="H498" s="157"/>
      <c r="I498" s="157"/>
    </row>
    <row r="499" spans="6:9" s="158" customFormat="1" x14ac:dyDescent="0.2">
      <c r="F499" s="157"/>
      <c r="G499" s="157"/>
      <c r="H499" s="157"/>
      <c r="I499" s="157"/>
    </row>
    <row r="500" spans="6:9" s="158" customFormat="1" x14ac:dyDescent="0.2">
      <c r="F500" s="157"/>
      <c r="G500" s="157"/>
      <c r="H500" s="157"/>
      <c r="I500" s="157"/>
    </row>
    <row r="501" spans="6:9" s="158" customFormat="1" x14ac:dyDescent="0.2">
      <c r="F501" s="157"/>
      <c r="G501" s="157"/>
      <c r="H501" s="157"/>
      <c r="I501" s="157"/>
    </row>
    <row r="502" spans="6:9" s="158" customFormat="1" x14ac:dyDescent="0.2">
      <c r="F502" s="157"/>
      <c r="G502" s="157"/>
      <c r="H502" s="157"/>
      <c r="I502" s="157"/>
    </row>
    <row r="503" spans="6:9" s="158" customFormat="1" x14ac:dyDescent="0.2">
      <c r="F503" s="157"/>
      <c r="G503" s="157"/>
      <c r="H503" s="157"/>
      <c r="I503" s="157"/>
    </row>
    <row r="504" spans="6:9" s="158" customFormat="1" x14ac:dyDescent="0.2">
      <c r="F504" s="157"/>
      <c r="G504" s="157"/>
      <c r="H504" s="157"/>
      <c r="I504" s="157"/>
    </row>
    <row r="505" spans="6:9" s="158" customFormat="1" x14ac:dyDescent="0.2">
      <c r="F505" s="157"/>
      <c r="G505" s="157"/>
      <c r="H505" s="157"/>
      <c r="I505" s="157"/>
    </row>
    <row r="506" spans="6:9" s="158" customFormat="1" x14ac:dyDescent="0.2">
      <c r="F506" s="157"/>
      <c r="G506" s="157"/>
      <c r="H506" s="157"/>
      <c r="I506" s="157"/>
    </row>
    <row r="507" spans="6:9" s="158" customFormat="1" x14ac:dyDescent="0.2">
      <c r="F507" s="157"/>
      <c r="G507" s="157"/>
      <c r="H507" s="157"/>
      <c r="I507" s="157"/>
    </row>
    <row r="508" spans="6:9" s="158" customFormat="1" x14ac:dyDescent="0.2">
      <c r="F508" s="157"/>
      <c r="G508" s="157"/>
      <c r="H508" s="157"/>
      <c r="I508" s="157"/>
    </row>
    <row r="509" spans="6:9" s="158" customFormat="1" x14ac:dyDescent="0.2">
      <c r="F509" s="157"/>
      <c r="G509" s="157"/>
      <c r="H509" s="157"/>
      <c r="I509" s="157"/>
    </row>
    <row r="510" spans="6:9" s="158" customFormat="1" x14ac:dyDescent="0.2">
      <c r="F510" s="157"/>
      <c r="G510" s="157"/>
      <c r="H510" s="157"/>
      <c r="I510" s="157"/>
    </row>
    <row r="511" spans="6:9" s="158" customFormat="1" x14ac:dyDescent="0.2">
      <c r="F511" s="157"/>
      <c r="G511" s="157"/>
      <c r="H511" s="157"/>
      <c r="I511" s="157"/>
    </row>
    <row r="512" spans="6:9" s="158" customFormat="1" x14ac:dyDescent="0.2">
      <c r="F512" s="157"/>
      <c r="G512" s="157"/>
      <c r="H512" s="157"/>
      <c r="I512" s="157"/>
    </row>
    <row r="513" spans="6:9" s="158" customFormat="1" x14ac:dyDescent="0.2">
      <c r="F513" s="157"/>
      <c r="G513" s="157"/>
      <c r="H513" s="157"/>
      <c r="I513" s="157"/>
    </row>
    <row r="514" spans="6:9" s="158" customFormat="1" x14ac:dyDescent="0.2">
      <c r="F514" s="157"/>
      <c r="G514" s="157"/>
      <c r="H514" s="157"/>
      <c r="I514" s="157"/>
    </row>
    <row r="515" spans="6:9" s="158" customFormat="1" x14ac:dyDescent="0.2">
      <c r="F515" s="157"/>
      <c r="G515" s="157"/>
      <c r="H515" s="157"/>
      <c r="I515" s="157"/>
    </row>
    <row r="516" spans="6:9" s="158" customFormat="1" x14ac:dyDescent="0.2">
      <c r="F516" s="157"/>
      <c r="G516" s="157"/>
      <c r="H516" s="157"/>
      <c r="I516" s="157"/>
    </row>
    <row r="517" spans="6:9" s="158" customFormat="1" x14ac:dyDescent="0.2">
      <c r="F517" s="157"/>
      <c r="G517" s="157"/>
      <c r="H517" s="157"/>
      <c r="I517" s="157"/>
    </row>
    <row r="518" spans="6:9" s="158" customFormat="1" x14ac:dyDescent="0.2">
      <c r="F518" s="157"/>
      <c r="G518" s="157"/>
      <c r="H518" s="157"/>
      <c r="I518" s="157"/>
    </row>
    <row r="519" spans="6:9" s="158" customFormat="1" x14ac:dyDescent="0.2">
      <c r="F519" s="157"/>
      <c r="G519" s="157"/>
      <c r="H519" s="157"/>
      <c r="I519" s="157"/>
    </row>
    <row r="520" spans="6:9" s="158" customFormat="1" x14ac:dyDescent="0.2">
      <c r="F520" s="157"/>
      <c r="G520" s="157"/>
      <c r="H520" s="157"/>
      <c r="I520" s="157"/>
    </row>
    <row r="521" spans="6:9" s="158" customFormat="1" x14ac:dyDescent="0.2">
      <c r="F521" s="157"/>
      <c r="G521" s="157"/>
      <c r="H521" s="157"/>
      <c r="I521" s="157"/>
    </row>
    <row r="522" spans="6:9" s="158" customFormat="1" x14ac:dyDescent="0.2">
      <c r="F522" s="157"/>
      <c r="G522" s="157"/>
      <c r="H522" s="157"/>
      <c r="I522" s="157"/>
    </row>
    <row r="523" spans="6:9" s="158" customFormat="1" x14ac:dyDescent="0.2">
      <c r="F523" s="157"/>
      <c r="G523" s="157"/>
      <c r="H523" s="157"/>
      <c r="I523" s="157"/>
    </row>
    <row r="524" spans="6:9" s="158" customFormat="1" x14ac:dyDescent="0.2">
      <c r="F524" s="157"/>
      <c r="G524" s="157"/>
      <c r="H524" s="157"/>
      <c r="I524" s="157"/>
    </row>
    <row r="525" spans="6:9" s="158" customFormat="1" x14ac:dyDescent="0.2">
      <c r="F525" s="157"/>
      <c r="G525" s="157"/>
      <c r="H525" s="157"/>
      <c r="I525" s="157"/>
    </row>
    <row r="526" spans="6:9" s="158" customFormat="1" x14ac:dyDescent="0.2">
      <c r="F526" s="157"/>
      <c r="G526" s="157"/>
      <c r="H526" s="157"/>
      <c r="I526" s="157"/>
    </row>
    <row r="527" spans="6:9" s="158" customFormat="1" x14ac:dyDescent="0.2">
      <c r="F527" s="157"/>
      <c r="G527" s="157"/>
      <c r="H527" s="157"/>
      <c r="I527" s="157"/>
    </row>
    <row r="528" spans="6:9" s="158" customFormat="1" x14ac:dyDescent="0.2">
      <c r="F528" s="157"/>
      <c r="G528" s="157"/>
      <c r="H528" s="157"/>
      <c r="I528" s="157"/>
    </row>
    <row r="529" spans="6:9" s="158" customFormat="1" x14ac:dyDescent="0.2">
      <c r="F529" s="157"/>
      <c r="G529" s="157"/>
      <c r="H529" s="157"/>
      <c r="I529" s="157"/>
    </row>
    <row r="530" spans="6:9" s="158" customFormat="1" x14ac:dyDescent="0.2">
      <c r="F530" s="157"/>
      <c r="G530" s="157"/>
      <c r="H530" s="157"/>
      <c r="I530" s="157"/>
    </row>
    <row r="531" spans="6:9" s="158" customFormat="1" x14ac:dyDescent="0.2">
      <c r="F531" s="157"/>
      <c r="G531" s="157"/>
      <c r="H531" s="157"/>
      <c r="I531" s="157"/>
    </row>
    <row r="532" spans="6:9" s="158" customFormat="1" x14ac:dyDescent="0.2">
      <c r="F532" s="157"/>
      <c r="G532" s="157"/>
      <c r="H532" s="157"/>
      <c r="I532" s="157"/>
    </row>
    <row r="533" spans="6:9" s="158" customFormat="1" x14ac:dyDescent="0.2">
      <c r="F533" s="157"/>
      <c r="G533" s="157"/>
      <c r="H533" s="157"/>
      <c r="I533" s="157"/>
    </row>
    <row r="534" spans="6:9" s="158" customFormat="1" x14ac:dyDescent="0.2">
      <c r="F534" s="157"/>
      <c r="G534" s="157"/>
      <c r="H534" s="157"/>
      <c r="I534" s="157"/>
    </row>
    <row r="535" spans="6:9" s="158" customFormat="1" x14ac:dyDescent="0.2">
      <c r="F535" s="157"/>
      <c r="G535" s="157"/>
      <c r="H535" s="157"/>
      <c r="I535" s="157"/>
    </row>
    <row r="536" spans="6:9" s="158" customFormat="1" x14ac:dyDescent="0.2">
      <c r="F536" s="157"/>
      <c r="G536" s="157"/>
      <c r="H536" s="157"/>
      <c r="I536" s="157"/>
    </row>
    <row r="537" spans="6:9" s="158" customFormat="1" x14ac:dyDescent="0.2">
      <c r="F537" s="157"/>
      <c r="G537" s="157"/>
      <c r="H537" s="157"/>
      <c r="I537" s="157"/>
    </row>
    <row r="538" spans="6:9" s="158" customFormat="1" x14ac:dyDescent="0.2">
      <c r="F538" s="157"/>
      <c r="G538" s="157"/>
      <c r="H538" s="157"/>
      <c r="I538" s="157"/>
    </row>
    <row r="539" spans="6:9" s="158" customFormat="1" x14ac:dyDescent="0.2">
      <c r="F539" s="157"/>
      <c r="G539" s="157"/>
      <c r="H539" s="157"/>
      <c r="I539" s="157"/>
    </row>
    <row r="540" spans="6:9" s="158" customFormat="1" x14ac:dyDescent="0.2">
      <c r="F540" s="157"/>
      <c r="G540" s="157"/>
      <c r="H540" s="157"/>
      <c r="I540" s="157"/>
    </row>
    <row r="541" spans="6:9" s="158" customFormat="1" x14ac:dyDescent="0.2">
      <c r="F541" s="157"/>
      <c r="G541" s="157"/>
      <c r="H541" s="157"/>
      <c r="I541" s="157"/>
    </row>
    <row r="542" spans="6:9" s="158" customFormat="1" x14ac:dyDescent="0.2">
      <c r="F542" s="157"/>
      <c r="G542" s="157"/>
      <c r="H542" s="157"/>
      <c r="I542" s="157"/>
    </row>
    <row r="543" spans="6:9" s="158" customFormat="1" x14ac:dyDescent="0.2">
      <c r="F543" s="157"/>
      <c r="G543" s="157"/>
      <c r="H543" s="157"/>
      <c r="I543" s="157"/>
    </row>
    <row r="544" spans="6:9" s="158" customFormat="1" x14ac:dyDescent="0.2">
      <c r="F544" s="157"/>
      <c r="G544" s="157"/>
      <c r="H544" s="157"/>
      <c r="I544" s="157"/>
    </row>
    <row r="545" spans="6:9" s="158" customFormat="1" x14ac:dyDescent="0.2">
      <c r="F545" s="157"/>
      <c r="G545" s="157"/>
      <c r="H545" s="157"/>
      <c r="I545" s="157"/>
    </row>
    <row r="546" spans="6:9" s="158" customFormat="1" x14ac:dyDescent="0.2">
      <c r="F546" s="157"/>
      <c r="G546" s="157"/>
      <c r="H546" s="157"/>
      <c r="I546" s="157"/>
    </row>
    <row r="547" spans="6:9" s="158" customFormat="1" x14ac:dyDescent="0.2">
      <c r="F547" s="157"/>
      <c r="G547" s="157"/>
      <c r="H547" s="157"/>
      <c r="I547" s="157"/>
    </row>
    <row r="548" spans="6:9" s="158" customFormat="1" x14ac:dyDescent="0.2">
      <c r="F548" s="157"/>
      <c r="G548" s="157"/>
      <c r="H548" s="157"/>
      <c r="I548" s="157"/>
    </row>
    <row r="549" spans="6:9" s="158" customFormat="1" x14ac:dyDescent="0.2">
      <c r="F549" s="157"/>
      <c r="G549" s="157"/>
      <c r="H549" s="157"/>
      <c r="I549" s="157"/>
    </row>
    <row r="550" spans="6:9" s="158" customFormat="1" x14ac:dyDescent="0.2">
      <c r="F550" s="157"/>
      <c r="G550" s="157"/>
      <c r="H550" s="157"/>
      <c r="I550" s="157"/>
    </row>
    <row r="551" spans="6:9" s="158" customFormat="1" x14ac:dyDescent="0.2">
      <c r="F551" s="157"/>
      <c r="G551" s="157"/>
      <c r="H551" s="157"/>
      <c r="I551" s="157"/>
    </row>
    <row r="552" spans="6:9" s="158" customFormat="1" x14ac:dyDescent="0.2">
      <c r="F552" s="157"/>
      <c r="G552" s="157"/>
      <c r="H552" s="157"/>
      <c r="I552" s="157"/>
    </row>
    <row r="553" spans="6:9" s="158" customFormat="1" x14ac:dyDescent="0.2">
      <c r="F553" s="157"/>
      <c r="G553" s="157"/>
      <c r="H553" s="157"/>
      <c r="I553" s="157"/>
    </row>
    <row r="554" spans="6:9" s="158" customFormat="1" x14ac:dyDescent="0.2">
      <c r="F554" s="157"/>
      <c r="G554" s="157"/>
      <c r="H554" s="157"/>
      <c r="I554" s="157"/>
    </row>
    <row r="555" spans="6:9" s="158" customFormat="1" x14ac:dyDescent="0.2">
      <c r="F555" s="157"/>
      <c r="G555" s="157"/>
      <c r="H555" s="157"/>
      <c r="I555" s="157"/>
    </row>
    <row r="556" spans="6:9" s="158" customFormat="1" x14ac:dyDescent="0.2">
      <c r="F556" s="157"/>
      <c r="G556" s="157"/>
      <c r="H556" s="157"/>
      <c r="I556" s="157"/>
    </row>
    <row r="557" spans="6:9" s="158" customFormat="1" x14ac:dyDescent="0.2">
      <c r="F557" s="157"/>
      <c r="G557" s="157"/>
      <c r="H557" s="157"/>
      <c r="I557" s="157"/>
    </row>
    <row r="558" spans="6:9" s="158" customFormat="1" x14ac:dyDescent="0.2">
      <c r="F558" s="157"/>
      <c r="G558" s="157"/>
      <c r="H558" s="157"/>
      <c r="I558" s="157"/>
    </row>
    <row r="559" spans="6:9" s="158" customFormat="1" x14ac:dyDescent="0.2">
      <c r="F559" s="157"/>
      <c r="G559" s="157"/>
      <c r="H559" s="157"/>
      <c r="I559" s="157"/>
    </row>
    <row r="560" spans="6:9" s="158" customFormat="1" x14ac:dyDescent="0.2">
      <c r="F560" s="157"/>
      <c r="G560" s="157"/>
      <c r="H560" s="157"/>
      <c r="I560" s="157"/>
    </row>
    <row r="561" spans="6:9" s="158" customFormat="1" x14ac:dyDescent="0.2">
      <c r="F561" s="157"/>
      <c r="G561" s="157"/>
      <c r="H561" s="157"/>
      <c r="I561" s="157"/>
    </row>
    <row r="562" spans="6:9" s="158" customFormat="1" x14ac:dyDescent="0.2">
      <c r="F562" s="157"/>
      <c r="G562" s="157"/>
      <c r="H562" s="157"/>
      <c r="I562" s="157"/>
    </row>
    <row r="563" spans="6:9" s="158" customFormat="1" x14ac:dyDescent="0.2">
      <c r="F563" s="157"/>
      <c r="G563" s="157"/>
      <c r="H563" s="157"/>
      <c r="I563" s="157"/>
    </row>
    <row r="564" spans="6:9" s="158" customFormat="1" x14ac:dyDescent="0.2">
      <c r="F564" s="157"/>
      <c r="G564" s="157"/>
      <c r="H564" s="157"/>
      <c r="I564" s="157"/>
    </row>
    <row r="565" spans="6:9" s="158" customFormat="1" x14ac:dyDescent="0.2">
      <c r="F565" s="157"/>
      <c r="G565" s="157"/>
      <c r="H565" s="157"/>
      <c r="I565" s="157"/>
    </row>
    <row r="566" spans="6:9" s="158" customFormat="1" x14ac:dyDescent="0.2">
      <c r="F566" s="157"/>
      <c r="G566" s="157"/>
      <c r="H566" s="157"/>
      <c r="I566" s="157"/>
    </row>
    <row r="567" spans="6:9" s="158" customFormat="1" x14ac:dyDescent="0.2">
      <c r="F567" s="157"/>
      <c r="G567" s="157"/>
      <c r="H567" s="157"/>
      <c r="I567" s="157"/>
    </row>
    <row r="568" spans="6:9" s="158" customFormat="1" x14ac:dyDescent="0.2">
      <c r="F568" s="157"/>
      <c r="G568" s="157"/>
      <c r="H568" s="157"/>
      <c r="I568" s="157"/>
    </row>
    <row r="569" spans="6:9" s="158" customFormat="1" x14ac:dyDescent="0.2">
      <c r="F569" s="157"/>
      <c r="G569" s="157"/>
      <c r="H569" s="157"/>
      <c r="I569" s="157"/>
    </row>
    <row r="570" spans="6:9" s="158" customFormat="1" x14ac:dyDescent="0.2">
      <c r="F570" s="157"/>
      <c r="G570" s="157"/>
      <c r="H570" s="157"/>
      <c r="I570" s="157"/>
    </row>
    <row r="571" spans="6:9" s="158" customFormat="1" x14ac:dyDescent="0.2">
      <c r="F571" s="157"/>
      <c r="G571" s="157"/>
      <c r="H571" s="157"/>
      <c r="I571" s="157"/>
    </row>
    <row r="572" spans="6:9" s="158" customFormat="1" x14ac:dyDescent="0.2">
      <c r="F572" s="157"/>
      <c r="G572" s="157"/>
      <c r="H572" s="157"/>
      <c r="I572" s="157"/>
    </row>
    <row r="573" spans="6:9" s="158" customFormat="1" x14ac:dyDescent="0.2">
      <c r="F573" s="157"/>
      <c r="G573" s="157"/>
      <c r="H573" s="157"/>
      <c r="I573" s="157"/>
    </row>
    <row r="574" spans="6:9" s="158" customFormat="1" x14ac:dyDescent="0.2">
      <c r="F574" s="157"/>
      <c r="G574" s="157"/>
      <c r="H574" s="157"/>
      <c r="I574" s="157"/>
    </row>
    <row r="575" spans="6:9" s="158" customFormat="1" x14ac:dyDescent="0.2">
      <c r="F575" s="157"/>
      <c r="G575" s="157"/>
      <c r="H575" s="157"/>
      <c r="I575" s="157"/>
    </row>
    <row r="576" spans="6:9" s="158" customFormat="1" x14ac:dyDescent="0.2">
      <c r="F576" s="157"/>
      <c r="G576" s="157"/>
      <c r="H576" s="157"/>
      <c r="I576" s="157"/>
    </row>
    <row r="577" spans="6:9" s="158" customFormat="1" x14ac:dyDescent="0.2">
      <c r="F577" s="157"/>
      <c r="G577" s="157"/>
      <c r="H577" s="157"/>
      <c r="I577" s="157"/>
    </row>
    <row r="578" spans="6:9" s="158" customFormat="1" x14ac:dyDescent="0.2">
      <c r="F578" s="157"/>
      <c r="G578" s="157"/>
      <c r="H578" s="157"/>
      <c r="I578" s="157"/>
    </row>
    <row r="579" spans="6:9" s="158" customFormat="1" x14ac:dyDescent="0.2">
      <c r="F579" s="157"/>
      <c r="G579" s="157"/>
      <c r="H579" s="157"/>
      <c r="I579" s="157"/>
    </row>
    <row r="580" spans="6:9" s="158" customFormat="1" x14ac:dyDescent="0.2">
      <c r="F580" s="157"/>
      <c r="G580" s="157"/>
      <c r="H580" s="157"/>
      <c r="I580" s="157"/>
    </row>
    <row r="581" spans="6:9" s="158" customFormat="1" x14ac:dyDescent="0.2">
      <c r="F581" s="157"/>
      <c r="G581" s="157"/>
      <c r="H581" s="157"/>
      <c r="I581" s="157"/>
    </row>
    <row r="582" spans="6:9" s="158" customFormat="1" x14ac:dyDescent="0.2">
      <c r="F582" s="157"/>
      <c r="G582" s="157"/>
      <c r="H582" s="157"/>
      <c r="I582" s="157"/>
    </row>
    <row r="583" spans="6:9" s="158" customFormat="1" x14ac:dyDescent="0.2">
      <c r="F583" s="157"/>
      <c r="G583" s="157"/>
      <c r="H583" s="157"/>
      <c r="I583" s="157"/>
    </row>
    <row r="584" spans="6:9" s="158" customFormat="1" x14ac:dyDescent="0.2">
      <c r="F584" s="157"/>
      <c r="G584" s="157"/>
      <c r="H584" s="157"/>
      <c r="I584" s="157"/>
    </row>
    <row r="585" spans="6:9" s="158" customFormat="1" x14ac:dyDescent="0.2">
      <c r="F585" s="157"/>
      <c r="G585" s="157"/>
      <c r="H585" s="157"/>
      <c r="I585" s="157"/>
    </row>
    <row r="586" spans="6:9" s="158" customFormat="1" x14ac:dyDescent="0.2">
      <c r="F586" s="157"/>
      <c r="G586" s="157"/>
      <c r="H586" s="157"/>
      <c r="I586" s="157"/>
    </row>
    <row r="587" spans="6:9" s="158" customFormat="1" x14ac:dyDescent="0.2">
      <c r="F587" s="157"/>
      <c r="G587" s="157"/>
      <c r="H587" s="157"/>
      <c r="I587" s="157"/>
    </row>
    <row r="588" spans="6:9" s="158" customFormat="1" x14ac:dyDescent="0.2">
      <c r="F588" s="157"/>
      <c r="G588" s="157"/>
      <c r="H588" s="157"/>
      <c r="I588" s="157"/>
    </row>
    <row r="589" spans="6:9" s="158" customFormat="1" x14ac:dyDescent="0.2">
      <c r="F589" s="157"/>
      <c r="G589" s="157"/>
      <c r="H589" s="157"/>
      <c r="I589" s="157"/>
    </row>
    <row r="590" spans="6:9" s="158" customFormat="1" x14ac:dyDescent="0.2">
      <c r="F590" s="157"/>
      <c r="G590" s="157"/>
      <c r="H590" s="157"/>
      <c r="I590" s="157"/>
    </row>
    <row r="591" spans="6:9" s="158" customFormat="1" x14ac:dyDescent="0.2">
      <c r="F591" s="157"/>
      <c r="G591" s="157"/>
      <c r="H591" s="157"/>
      <c r="I591" s="157"/>
    </row>
    <row r="592" spans="6:9" s="158" customFormat="1" x14ac:dyDescent="0.2">
      <c r="F592" s="157"/>
      <c r="G592" s="157"/>
      <c r="H592" s="157"/>
      <c r="I592" s="157"/>
    </row>
    <row r="593" spans="6:9" s="158" customFormat="1" x14ac:dyDescent="0.2">
      <c r="F593" s="157"/>
      <c r="G593" s="157"/>
      <c r="H593" s="157"/>
      <c r="I593" s="157"/>
    </row>
    <row r="594" spans="6:9" s="158" customFormat="1" x14ac:dyDescent="0.2">
      <c r="F594" s="157"/>
      <c r="G594" s="157"/>
      <c r="H594" s="157"/>
      <c r="I594" s="157"/>
    </row>
    <row r="595" spans="6:9" s="158" customFormat="1" x14ac:dyDescent="0.2">
      <c r="F595" s="157"/>
      <c r="G595" s="157"/>
      <c r="H595" s="157"/>
      <c r="I595" s="157"/>
    </row>
    <row r="596" spans="6:9" s="158" customFormat="1" x14ac:dyDescent="0.2">
      <c r="F596" s="157"/>
      <c r="G596" s="157"/>
      <c r="H596" s="157"/>
      <c r="I596" s="157"/>
    </row>
    <row r="597" spans="6:9" s="158" customFormat="1" x14ac:dyDescent="0.2">
      <c r="F597" s="157"/>
      <c r="G597" s="157"/>
      <c r="H597" s="157"/>
      <c r="I597" s="157"/>
    </row>
    <row r="598" spans="6:9" s="158" customFormat="1" x14ac:dyDescent="0.2">
      <c r="F598" s="157"/>
      <c r="G598" s="157"/>
      <c r="H598" s="157"/>
      <c r="I598" s="157"/>
    </row>
    <row r="599" spans="6:9" s="158" customFormat="1" x14ac:dyDescent="0.2">
      <c r="F599" s="157"/>
      <c r="G599" s="157"/>
      <c r="H599" s="157"/>
      <c r="I599" s="157"/>
    </row>
    <row r="600" spans="6:9" s="158" customFormat="1" x14ac:dyDescent="0.2">
      <c r="F600" s="157"/>
      <c r="G600" s="157"/>
      <c r="H600" s="157"/>
      <c r="I600" s="157"/>
    </row>
    <row r="601" spans="6:9" s="158" customFormat="1" x14ac:dyDescent="0.2">
      <c r="F601" s="157"/>
      <c r="G601" s="157"/>
      <c r="H601" s="157"/>
      <c r="I601" s="157"/>
    </row>
    <row r="602" spans="6:9" s="158" customFormat="1" x14ac:dyDescent="0.2">
      <c r="F602" s="157"/>
      <c r="G602" s="157"/>
      <c r="H602" s="157"/>
      <c r="I602" s="157"/>
    </row>
    <row r="603" spans="6:9" s="158" customFormat="1" x14ac:dyDescent="0.2">
      <c r="F603" s="157"/>
      <c r="G603" s="157"/>
      <c r="H603" s="157"/>
      <c r="I603" s="157"/>
    </row>
    <row r="604" spans="6:9" s="158" customFormat="1" x14ac:dyDescent="0.2">
      <c r="F604" s="157"/>
      <c r="G604" s="157"/>
      <c r="H604" s="157"/>
      <c r="I604" s="157"/>
    </row>
    <row r="605" spans="6:9" s="158" customFormat="1" x14ac:dyDescent="0.2">
      <c r="F605" s="157"/>
      <c r="G605" s="157"/>
      <c r="H605" s="157"/>
      <c r="I605" s="157"/>
    </row>
    <row r="606" spans="6:9" s="158" customFormat="1" x14ac:dyDescent="0.2">
      <c r="F606" s="157"/>
      <c r="G606" s="157"/>
      <c r="H606" s="157"/>
      <c r="I606" s="157"/>
    </row>
    <row r="607" spans="6:9" s="158" customFormat="1" x14ac:dyDescent="0.2">
      <c r="F607" s="157"/>
      <c r="G607" s="157"/>
      <c r="H607" s="157"/>
      <c r="I607" s="157"/>
    </row>
    <row r="608" spans="6:9" s="158" customFormat="1" x14ac:dyDescent="0.2">
      <c r="F608" s="157"/>
      <c r="G608" s="157"/>
      <c r="H608" s="157"/>
      <c r="I608" s="157"/>
    </row>
    <row r="609" spans="6:9" s="158" customFormat="1" x14ac:dyDescent="0.2">
      <c r="F609" s="157"/>
      <c r="G609" s="157"/>
      <c r="H609" s="157"/>
      <c r="I609" s="157"/>
    </row>
    <row r="610" spans="6:9" s="158" customFormat="1" x14ac:dyDescent="0.2">
      <c r="F610" s="157"/>
      <c r="G610" s="157"/>
      <c r="H610" s="157"/>
      <c r="I610" s="157"/>
    </row>
    <row r="611" spans="6:9" s="158" customFormat="1" x14ac:dyDescent="0.2">
      <c r="F611" s="157"/>
      <c r="G611" s="157"/>
      <c r="H611" s="157"/>
      <c r="I611" s="157"/>
    </row>
    <row r="612" spans="6:9" s="158" customFormat="1" x14ac:dyDescent="0.2">
      <c r="F612" s="157"/>
      <c r="G612" s="157"/>
      <c r="H612" s="157"/>
      <c r="I612" s="157"/>
    </row>
    <row r="613" spans="6:9" s="158" customFormat="1" x14ac:dyDescent="0.2">
      <c r="F613" s="157"/>
      <c r="G613" s="157"/>
      <c r="H613" s="157"/>
      <c r="I613" s="157"/>
    </row>
    <row r="614" spans="6:9" s="158" customFormat="1" x14ac:dyDescent="0.2">
      <c r="F614" s="157"/>
      <c r="G614" s="157"/>
      <c r="H614" s="157"/>
      <c r="I614" s="157"/>
    </row>
    <row r="615" spans="6:9" s="158" customFormat="1" x14ac:dyDescent="0.2">
      <c r="F615" s="157"/>
      <c r="G615" s="157"/>
      <c r="H615" s="157"/>
      <c r="I615" s="157"/>
    </row>
    <row r="616" spans="6:9" s="158" customFormat="1" x14ac:dyDescent="0.2">
      <c r="F616" s="157"/>
      <c r="G616" s="157"/>
      <c r="H616" s="157"/>
      <c r="I616" s="157"/>
    </row>
    <row r="617" spans="6:9" s="158" customFormat="1" x14ac:dyDescent="0.2">
      <c r="F617" s="157"/>
      <c r="G617" s="157"/>
      <c r="H617" s="157"/>
      <c r="I617" s="157"/>
    </row>
    <row r="618" spans="6:9" s="158" customFormat="1" x14ac:dyDescent="0.2">
      <c r="F618" s="157"/>
      <c r="G618" s="157"/>
      <c r="H618" s="157"/>
      <c r="I618" s="157"/>
    </row>
    <row r="619" spans="6:9" s="158" customFormat="1" x14ac:dyDescent="0.2">
      <c r="F619" s="157"/>
      <c r="G619" s="157"/>
      <c r="H619" s="157"/>
      <c r="I619" s="157"/>
    </row>
    <row r="620" spans="6:9" s="158" customFormat="1" x14ac:dyDescent="0.2">
      <c r="F620" s="157"/>
      <c r="G620" s="157"/>
      <c r="H620" s="157"/>
      <c r="I620" s="157"/>
    </row>
    <row r="621" spans="6:9" s="158" customFormat="1" x14ac:dyDescent="0.2">
      <c r="F621" s="157"/>
      <c r="G621" s="157"/>
      <c r="H621" s="157"/>
      <c r="I621" s="157"/>
    </row>
    <row r="622" spans="6:9" s="158" customFormat="1" x14ac:dyDescent="0.2">
      <c r="F622" s="157"/>
      <c r="G622" s="157"/>
      <c r="H622" s="157"/>
      <c r="I622" s="157"/>
    </row>
    <row r="623" spans="6:9" s="158" customFormat="1" x14ac:dyDescent="0.2">
      <c r="F623" s="157"/>
      <c r="G623" s="157"/>
      <c r="H623" s="157"/>
      <c r="I623" s="157"/>
    </row>
    <row r="624" spans="6:9" s="158" customFormat="1" x14ac:dyDescent="0.2">
      <c r="F624" s="157"/>
      <c r="G624" s="157"/>
      <c r="H624" s="157"/>
      <c r="I624" s="157"/>
    </row>
    <row r="625" spans="6:9" s="158" customFormat="1" x14ac:dyDescent="0.2">
      <c r="F625" s="157"/>
      <c r="G625" s="157"/>
      <c r="H625" s="157"/>
      <c r="I625" s="157"/>
    </row>
    <row r="626" spans="6:9" s="158" customFormat="1" x14ac:dyDescent="0.2">
      <c r="F626" s="157"/>
      <c r="G626" s="157"/>
      <c r="H626" s="157"/>
      <c r="I626" s="157"/>
    </row>
    <row r="627" spans="6:9" s="158" customFormat="1" x14ac:dyDescent="0.2">
      <c r="F627" s="157"/>
      <c r="G627" s="157"/>
      <c r="H627" s="157"/>
      <c r="I627" s="157"/>
    </row>
    <row r="628" spans="6:9" s="158" customFormat="1" x14ac:dyDescent="0.2">
      <c r="F628" s="157"/>
      <c r="G628" s="157"/>
      <c r="H628" s="157"/>
      <c r="I628" s="157"/>
    </row>
    <row r="629" spans="6:9" s="158" customFormat="1" x14ac:dyDescent="0.2">
      <c r="F629" s="157"/>
      <c r="G629" s="157"/>
      <c r="H629" s="157"/>
      <c r="I629" s="157"/>
    </row>
    <row r="630" spans="6:9" s="158" customFormat="1" x14ac:dyDescent="0.2">
      <c r="F630" s="157"/>
      <c r="G630" s="157"/>
      <c r="H630" s="157"/>
      <c r="I630" s="157"/>
    </row>
    <row r="631" spans="6:9" s="158" customFormat="1" x14ac:dyDescent="0.2">
      <c r="F631" s="157"/>
      <c r="G631" s="157"/>
      <c r="H631" s="157"/>
      <c r="I631" s="157"/>
    </row>
    <row r="632" spans="6:9" s="158" customFormat="1" x14ac:dyDescent="0.2">
      <c r="F632" s="157"/>
      <c r="G632" s="157"/>
      <c r="H632" s="157"/>
      <c r="I632" s="157"/>
    </row>
    <row r="633" spans="6:9" s="158" customFormat="1" x14ac:dyDescent="0.2">
      <c r="F633" s="157"/>
      <c r="G633" s="157"/>
      <c r="H633" s="157"/>
      <c r="I633" s="157"/>
    </row>
    <row r="634" spans="6:9" s="158" customFormat="1" x14ac:dyDescent="0.2">
      <c r="F634" s="157"/>
      <c r="G634" s="157"/>
      <c r="H634" s="157"/>
      <c r="I634" s="157"/>
    </row>
    <row r="635" spans="6:9" s="158" customFormat="1" x14ac:dyDescent="0.2">
      <c r="F635" s="157"/>
      <c r="G635" s="157"/>
      <c r="H635" s="157"/>
      <c r="I635" s="157"/>
    </row>
    <row r="636" spans="6:9" s="158" customFormat="1" x14ac:dyDescent="0.2">
      <c r="F636" s="157"/>
      <c r="G636" s="157"/>
      <c r="H636" s="157"/>
      <c r="I636" s="157"/>
    </row>
    <row r="637" spans="6:9" s="158" customFormat="1" x14ac:dyDescent="0.2">
      <c r="F637" s="157"/>
      <c r="G637" s="157"/>
      <c r="H637" s="157"/>
      <c r="I637" s="157"/>
    </row>
    <row r="638" spans="6:9" s="158" customFormat="1" x14ac:dyDescent="0.2">
      <c r="F638" s="157"/>
      <c r="G638" s="157"/>
      <c r="H638" s="157"/>
      <c r="I638" s="157"/>
    </row>
    <row r="639" spans="6:9" s="158" customFormat="1" x14ac:dyDescent="0.2">
      <c r="F639" s="157"/>
      <c r="G639" s="157"/>
      <c r="H639" s="157"/>
      <c r="I639" s="157"/>
    </row>
    <row r="640" spans="6:9" s="158" customFormat="1" x14ac:dyDescent="0.2">
      <c r="F640" s="157"/>
      <c r="G640" s="157"/>
      <c r="H640" s="157"/>
      <c r="I640" s="157"/>
    </row>
    <row r="641" spans="6:9" s="158" customFormat="1" x14ac:dyDescent="0.2">
      <c r="F641" s="157"/>
      <c r="G641" s="157"/>
      <c r="H641" s="157"/>
      <c r="I641" s="157"/>
    </row>
    <row r="642" spans="6:9" s="158" customFormat="1" x14ac:dyDescent="0.2">
      <c r="F642" s="157"/>
      <c r="G642" s="157"/>
      <c r="H642" s="157"/>
      <c r="I642" s="157"/>
    </row>
    <row r="643" spans="6:9" s="158" customFormat="1" x14ac:dyDescent="0.2">
      <c r="F643" s="157"/>
      <c r="G643" s="157"/>
      <c r="H643" s="157"/>
      <c r="I643" s="157"/>
    </row>
    <row r="644" spans="6:9" s="158" customFormat="1" x14ac:dyDescent="0.2">
      <c r="F644" s="157"/>
      <c r="G644" s="157"/>
      <c r="H644" s="157"/>
      <c r="I644" s="157"/>
    </row>
    <row r="645" spans="6:9" s="158" customFormat="1" x14ac:dyDescent="0.2">
      <c r="F645" s="157"/>
      <c r="G645" s="157"/>
      <c r="H645" s="157"/>
      <c r="I645" s="157"/>
    </row>
    <row r="646" spans="6:9" s="158" customFormat="1" x14ac:dyDescent="0.2">
      <c r="F646" s="157"/>
      <c r="G646" s="157"/>
      <c r="H646" s="157"/>
      <c r="I646" s="157"/>
    </row>
    <row r="647" spans="6:9" s="158" customFormat="1" x14ac:dyDescent="0.2">
      <c r="F647" s="157"/>
      <c r="G647" s="157"/>
      <c r="H647" s="157"/>
      <c r="I647" s="157"/>
    </row>
    <row r="648" spans="6:9" s="158" customFormat="1" x14ac:dyDescent="0.2">
      <c r="F648" s="157"/>
      <c r="G648" s="157"/>
      <c r="H648" s="157"/>
      <c r="I648" s="157"/>
    </row>
    <row r="649" spans="6:9" s="158" customFormat="1" x14ac:dyDescent="0.2">
      <c r="F649" s="157"/>
      <c r="G649" s="157"/>
      <c r="H649" s="157"/>
      <c r="I649" s="157"/>
    </row>
    <row r="650" spans="6:9" s="158" customFormat="1" x14ac:dyDescent="0.2">
      <c r="F650" s="157"/>
      <c r="G650" s="157"/>
      <c r="H650" s="157"/>
      <c r="I650" s="157"/>
    </row>
    <row r="651" spans="6:9" s="158" customFormat="1" x14ac:dyDescent="0.2">
      <c r="F651" s="157"/>
      <c r="G651" s="157"/>
      <c r="H651" s="157"/>
      <c r="I651" s="157"/>
    </row>
    <row r="652" spans="6:9" s="158" customFormat="1" x14ac:dyDescent="0.2">
      <c r="F652" s="157"/>
      <c r="G652" s="157"/>
      <c r="H652" s="157"/>
      <c r="I652" s="157"/>
    </row>
    <row r="653" spans="6:9" s="158" customFormat="1" x14ac:dyDescent="0.2">
      <c r="F653" s="157"/>
      <c r="G653" s="157"/>
      <c r="H653" s="157"/>
      <c r="I653" s="157"/>
    </row>
    <row r="654" spans="6:9" s="158" customFormat="1" x14ac:dyDescent="0.2">
      <c r="F654" s="157"/>
      <c r="G654" s="157"/>
      <c r="H654" s="157"/>
      <c r="I654" s="157"/>
    </row>
    <row r="655" spans="6:9" s="158" customFormat="1" x14ac:dyDescent="0.2">
      <c r="F655" s="157"/>
      <c r="G655" s="157"/>
      <c r="H655" s="157"/>
      <c r="I655" s="157"/>
    </row>
    <row r="656" spans="6:9" s="158" customFormat="1" x14ac:dyDescent="0.2">
      <c r="F656" s="157"/>
      <c r="G656" s="157"/>
      <c r="H656" s="157"/>
      <c r="I656" s="157"/>
    </row>
    <row r="657" spans="6:9" s="158" customFormat="1" x14ac:dyDescent="0.2">
      <c r="F657" s="157"/>
      <c r="G657" s="157"/>
      <c r="H657" s="157"/>
      <c r="I657" s="157"/>
    </row>
    <row r="658" spans="6:9" s="158" customFormat="1" x14ac:dyDescent="0.2">
      <c r="F658" s="157"/>
      <c r="G658" s="157"/>
      <c r="H658" s="157"/>
      <c r="I658" s="157"/>
    </row>
    <row r="659" spans="6:9" s="158" customFormat="1" x14ac:dyDescent="0.2">
      <c r="F659" s="157"/>
      <c r="G659" s="157"/>
      <c r="H659" s="157"/>
      <c r="I659" s="157"/>
    </row>
    <row r="660" spans="6:9" s="158" customFormat="1" x14ac:dyDescent="0.2">
      <c r="F660" s="157"/>
      <c r="G660" s="157"/>
      <c r="H660" s="157"/>
      <c r="I660" s="157"/>
    </row>
    <row r="661" spans="6:9" s="158" customFormat="1" x14ac:dyDescent="0.2">
      <c r="F661" s="157"/>
      <c r="G661" s="157"/>
      <c r="H661" s="157"/>
      <c r="I661" s="157"/>
    </row>
    <row r="662" spans="6:9" s="158" customFormat="1" x14ac:dyDescent="0.2">
      <c r="F662" s="157"/>
      <c r="G662" s="157"/>
      <c r="H662" s="157"/>
      <c r="I662" s="157"/>
    </row>
    <row r="663" spans="6:9" s="158" customFormat="1" x14ac:dyDescent="0.2">
      <c r="F663" s="157"/>
      <c r="G663" s="157"/>
      <c r="H663" s="157"/>
      <c r="I663" s="157"/>
    </row>
    <row r="664" spans="6:9" s="158" customFormat="1" x14ac:dyDescent="0.2">
      <c r="F664" s="157"/>
      <c r="G664" s="157"/>
      <c r="H664" s="157"/>
      <c r="I664" s="157"/>
    </row>
    <row r="665" spans="6:9" s="158" customFormat="1" x14ac:dyDescent="0.2">
      <c r="F665" s="157"/>
      <c r="G665" s="157"/>
      <c r="H665" s="157"/>
      <c r="I665" s="157"/>
    </row>
    <row r="666" spans="6:9" s="158" customFormat="1" x14ac:dyDescent="0.2">
      <c r="F666" s="157"/>
      <c r="G666" s="157"/>
      <c r="H666" s="157"/>
      <c r="I666" s="157"/>
    </row>
    <row r="667" spans="6:9" s="158" customFormat="1" x14ac:dyDescent="0.2">
      <c r="F667" s="157"/>
      <c r="G667" s="157"/>
      <c r="H667" s="157"/>
      <c r="I667" s="157"/>
    </row>
  </sheetData>
  <sheetProtection algorithmName="SHA-512" hashValue="WgyLec08nGmX8VwMcfGKVRM4EehXBpPsiVGFeD+RRn8Kw1qhinHUV+TpOZwdb81dldvOL+EEwSHyWZrEjd/S/w==" saltValue="O0tpibYKvH06LukICk15fA==" spinCount="100000" sheet="1" objects="1" scenarios="1" selectLockedCells="1"/>
  <mergeCells count="783">
    <mergeCell ref="C15:D15"/>
    <mergeCell ref="E15:I15"/>
    <mergeCell ref="F627:I627"/>
    <mergeCell ref="F628:I628"/>
    <mergeCell ref="F629:I629"/>
    <mergeCell ref="F630:I630"/>
    <mergeCell ref="F631:I631"/>
    <mergeCell ref="F632:I632"/>
    <mergeCell ref="F639:I639"/>
    <mergeCell ref="F640:I640"/>
    <mergeCell ref="F641:I641"/>
    <mergeCell ref="F642:I642"/>
    <mergeCell ref="F643:I643"/>
    <mergeCell ref="F644:I644"/>
    <mergeCell ref="F633:I633"/>
    <mergeCell ref="F634:I634"/>
    <mergeCell ref="F635:I635"/>
    <mergeCell ref="F636:I636"/>
    <mergeCell ref="F637:I637"/>
    <mergeCell ref="F638:I638"/>
    <mergeCell ref="F656:I656"/>
    <mergeCell ref="F645:I645"/>
    <mergeCell ref="F646:I646"/>
    <mergeCell ref="F647:I647"/>
    <mergeCell ref="F648:I648"/>
    <mergeCell ref="F649:I649"/>
    <mergeCell ref="F650:I650"/>
    <mergeCell ref="F663:I663"/>
    <mergeCell ref="F664:I664"/>
    <mergeCell ref="F651:I651"/>
    <mergeCell ref="F652:I652"/>
    <mergeCell ref="F653:I653"/>
    <mergeCell ref="F654:I654"/>
    <mergeCell ref="F655:I655"/>
    <mergeCell ref="F665:I665"/>
    <mergeCell ref="F666:I666"/>
    <mergeCell ref="F667:I667"/>
    <mergeCell ref="F657:I657"/>
    <mergeCell ref="F658:I658"/>
    <mergeCell ref="F659:I659"/>
    <mergeCell ref="F660:I660"/>
    <mergeCell ref="F661:I661"/>
    <mergeCell ref="F662:I662"/>
    <mergeCell ref="F621:I621"/>
    <mergeCell ref="F622:I622"/>
    <mergeCell ref="F623:I623"/>
    <mergeCell ref="F624:I624"/>
    <mergeCell ref="F625:I625"/>
    <mergeCell ref="F626:I626"/>
    <mergeCell ref="F615:I615"/>
    <mergeCell ref="F616:I616"/>
    <mergeCell ref="F617:I617"/>
    <mergeCell ref="F618:I618"/>
    <mergeCell ref="F619:I619"/>
    <mergeCell ref="F620:I620"/>
    <mergeCell ref="F609:I609"/>
    <mergeCell ref="F610:I610"/>
    <mergeCell ref="F611:I611"/>
    <mergeCell ref="F612:I612"/>
    <mergeCell ref="F613:I613"/>
    <mergeCell ref="F614:I614"/>
    <mergeCell ref="F603:I603"/>
    <mergeCell ref="F604:I604"/>
    <mergeCell ref="F605:I605"/>
    <mergeCell ref="F606:I606"/>
    <mergeCell ref="F607:I607"/>
    <mergeCell ref="F608:I608"/>
    <mergeCell ref="F597:I597"/>
    <mergeCell ref="F598:I598"/>
    <mergeCell ref="F599:I599"/>
    <mergeCell ref="F600:I600"/>
    <mergeCell ref="F601:I601"/>
    <mergeCell ref="F602:I602"/>
    <mergeCell ref="F591:I591"/>
    <mergeCell ref="F592:I592"/>
    <mergeCell ref="F593:I593"/>
    <mergeCell ref="F594:I594"/>
    <mergeCell ref="F595:I595"/>
    <mergeCell ref="F596:I596"/>
    <mergeCell ref="F585:I585"/>
    <mergeCell ref="F586:I586"/>
    <mergeCell ref="F587:I587"/>
    <mergeCell ref="F588:I588"/>
    <mergeCell ref="F589:I589"/>
    <mergeCell ref="F590:I590"/>
    <mergeCell ref="F579:I579"/>
    <mergeCell ref="F580:I580"/>
    <mergeCell ref="F581:I581"/>
    <mergeCell ref="F582:I582"/>
    <mergeCell ref="F583:I583"/>
    <mergeCell ref="F584:I584"/>
    <mergeCell ref="F573:I573"/>
    <mergeCell ref="F574:I574"/>
    <mergeCell ref="F575:I575"/>
    <mergeCell ref="F576:I576"/>
    <mergeCell ref="F577:I577"/>
    <mergeCell ref="F578:I578"/>
    <mergeCell ref="F567:I567"/>
    <mergeCell ref="F568:I568"/>
    <mergeCell ref="F569:I569"/>
    <mergeCell ref="F570:I570"/>
    <mergeCell ref="F571:I571"/>
    <mergeCell ref="F572:I572"/>
    <mergeCell ref="F561:I561"/>
    <mergeCell ref="F562:I562"/>
    <mergeCell ref="F563:I563"/>
    <mergeCell ref="F564:I564"/>
    <mergeCell ref="F565:I565"/>
    <mergeCell ref="F566:I566"/>
    <mergeCell ref="F555:I555"/>
    <mergeCell ref="F556:I556"/>
    <mergeCell ref="F557:I557"/>
    <mergeCell ref="F558:I558"/>
    <mergeCell ref="F559:I559"/>
    <mergeCell ref="F560:I560"/>
    <mergeCell ref="F549:I549"/>
    <mergeCell ref="F550:I550"/>
    <mergeCell ref="F551:I551"/>
    <mergeCell ref="F552:I552"/>
    <mergeCell ref="F553:I553"/>
    <mergeCell ref="F554:I554"/>
    <mergeCell ref="F543:I543"/>
    <mergeCell ref="F544:I544"/>
    <mergeCell ref="F545:I545"/>
    <mergeCell ref="F546:I546"/>
    <mergeCell ref="F547:I547"/>
    <mergeCell ref="F548:I548"/>
    <mergeCell ref="F537:I537"/>
    <mergeCell ref="F538:I538"/>
    <mergeCell ref="F539:I539"/>
    <mergeCell ref="F540:I540"/>
    <mergeCell ref="F541:I541"/>
    <mergeCell ref="F542:I542"/>
    <mergeCell ref="F531:I531"/>
    <mergeCell ref="F532:I532"/>
    <mergeCell ref="F533:I533"/>
    <mergeCell ref="F534:I534"/>
    <mergeCell ref="F535:I535"/>
    <mergeCell ref="F536:I536"/>
    <mergeCell ref="F525:I525"/>
    <mergeCell ref="F526:I526"/>
    <mergeCell ref="F527:I527"/>
    <mergeCell ref="F528:I528"/>
    <mergeCell ref="F529:I529"/>
    <mergeCell ref="F530:I530"/>
    <mergeCell ref="F519:I519"/>
    <mergeCell ref="F520:I520"/>
    <mergeCell ref="F521:I521"/>
    <mergeCell ref="F522:I522"/>
    <mergeCell ref="F523:I523"/>
    <mergeCell ref="F524:I524"/>
    <mergeCell ref="F513:I513"/>
    <mergeCell ref="F514:I514"/>
    <mergeCell ref="F515:I515"/>
    <mergeCell ref="F516:I516"/>
    <mergeCell ref="F517:I517"/>
    <mergeCell ref="F518:I518"/>
    <mergeCell ref="F507:I507"/>
    <mergeCell ref="F508:I508"/>
    <mergeCell ref="F509:I509"/>
    <mergeCell ref="F510:I510"/>
    <mergeCell ref="F511:I511"/>
    <mergeCell ref="F512:I512"/>
    <mergeCell ref="F501:I501"/>
    <mergeCell ref="F502:I502"/>
    <mergeCell ref="F503:I503"/>
    <mergeCell ref="F504:I504"/>
    <mergeCell ref="F505:I505"/>
    <mergeCell ref="F506:I506"/>
    <mergeCell ref="F495:I495"/>
    <mergeCell ref="F496:I496"/>
    <mergeCell ref="F497:I497"/>
    <mergeCell ref="F498:I498"/>
    <mergeCell ref="F499:I499"/>
    <mergeCell ref="F500:I500"/>
    <mergeCell ref="F489:I489"/>
    <mergeCell ref="F490:I490"/>
    <mergeCell ref="F491:I491"/>
    <mergeCell ref="F492:I492"/>
    <mergeCell ref="F493:I493"/>
    <mergeCell ref="F494:I494"/>
    <mergeCell ref="F483:I483"/>
    <mergeCell ref="F484:I484"/>
    <mergeCell ref="F485:I485"/>
    <mergeCell ref="F486:I486"/>
    <mergeCell ref="F487:I487"/>
    <mergeCell ref="F488:I488"/>
    <mergeCell ref="F477:I477"/>
    <mergeCell ref="F478:I478"/>
    <mergeCell ref="F479:I479"/>
    <mergeCell ref="F480:I480"/>
    <mergeCell ref="F481:I481"/>
    <mergeCell ref="F482:I482"/>
    <mergeCell ref="F471:I471"/>
    <mergeCell ref="F472:I472"/>
    <mergeCell ref="F473:I473"/>
    <mergeCell ref="F474:I474"/>
    <mergeCell ref="F475:I475"/>
    <mergeCell ref="F476:I476"/>
    <mergeCell ref="F465:I465"/>
    <mergeCell ref="F466:I466"/>
    <mergeCell ref="F467:I467"/>
    <mergeCell ref="F468:I468"/>
    <mergeCell ref="F469:I469"/>
    <mergeCell ref="F470:I470"/>
    <mergeCell ref="F459:I459"/>
    <mergeCell ref="F460:I460"/>
    <mergeCell ref="F461:I461"/>
    <mergeCell ref="F462:I462"/>
    <mergeCell ref="F463:I463"/>
    <mergeCell ref="F464:I464"/>
    <mergeCell ref="F453:I453"/>
    <mergeCell ref="F454:I454"/>
    <mergeCell ref="F455:I455"/>
    <mergeCell ref="F456:I456"/>
    <mergeCell ref="F457:I457"/>
    <mergeCell ref="F458:I458"/>
    <mergeCell ref="F447:I447"/>
    <mergeCell ref="F448:I448"/>
    <mergeCell ref="F449:I449"/>
    <mergeCell ref="F450:I450"/>
    <mergeCell ref="F451:I451"/>
    <mergeCell ref="F452:I452"/>
    <mergeCell ref="F441:I441"/>
    <mergeCell ref="F442:I442"/>
    <mergeCell ref="F443:I443"/>
    <mergeCell ref="F444:I444"/>
    <mergeCell ref="F445:I445"/>
    <mergeCell ref="F446:I446"/>
    <mergeCell ref="F435:I435"/>
    <mergeCell ref="F436:I436"/>
    <mergeCell ref="F437:I437"/>
    <mergeCell ref="F438:I438"/>
    <mergeCell ref="F439:I439"/>
    <mergeCell ref="F440:I440"/>
    <mergeCell ref="F429:I429"/>
    <mergeCell ref="F430:I430"/>
    <mergeCell ref="F431:I431"/>
    <mergeCell ref="F432:I432"/>
    <mergeCell ref="F433:I433"/>
    <mergeCell ref="F434:I434"/>
    <mergeCell ref="F423:I423"/>
    <mergeCell ref="F424:I424"/>
    <mergeCell ref="F425:I425"/>
    <mergeCell ref="F426:I426"/>
    <mergeCell ref="F427:I427"/>
    <mergeCell ref="F428:I428"/>
    <mergeCell ref="F417:I417"/>
    <mergeCell ref="F418:I418"/>
    <mergeCell ref="F419:I419"/>
    <mergeCell ref="F420:I420"/>
    <mergeCell ref="F421:I421"/>
    <mergeCell ref="F422:I422"/>
    <mergeCell ref="F411:I411"/>
    <mergeCell ref="F412:I412"/>
    <mergeCell ref="F413:I413"/>
    <mergeCell ref="F414:I414"/>
    <mergeCell ref="F415:I415"/>
    <mergeCell ref="F416:I416"/>
    <mergeCell ref="F405:I405"/>
    <mergeCell ref="F406:I406"/>
    <mergeCell ref="F407:I407"/>
    <mergeCell ref="F408:I408"/>
    <mergeCell ref="F409:I409"/>
    <mergeCell ref="F410:I410"/>
    <mergeCell ref="F399:I399"/>
    <mergeCell ref="F400:I400"/>
    <mergeCell ref="F401:I401"/>
    <mergeCell ref="F402:I402"/>
    <mergeCell ref="F403:I403"/>
    <mergeCell ref="F404:I404"/>
    <mergeCell ref="F393:I393"/>
    <mergeCell ref="F394:I394"/>
    <mergeCell ref="F395:I395"/>
    <mergeCell ref="F396:I396"/>
    <mergeCell ref="F397:I397"/>
    <mergeCell ref="F398:I398"/>
    <mergeCell ref="F387:I387"/>
    <mergeCell ref="F388:I388"/>
    <mergeCell ref="F389:I389"/>
    <mergeCell ref="F390:I390"/>
    <mergeCell ref="F391:I391"/>
    <mergeCell ref="F392:I392"/>
    <mergeCell ref="F381:I381"/>
    <mergeCell ref="F382:I382"/>
    <mergeCell ref="F383:I383"/>
    <mergeCell ref="F384:I384"/>
    <mergeCell ref="F385:I385"/>
    <mergeCell ref="F386:I386"/>
    <mergeCell ref="F375:I375"/>
    <mergeCell ref="F376:I376"/>
    <mergeCell ref="F377:I377"/>
    <mergeCell ref="F378:I378"/>
    <mergeCell ref="F379:I379"/>
    <mergeCell ref="F380:I380"/>
    <mergeCell ref="F369:I369"/>
    <mergeCell ref="F370:I370"/>
    <mergeCell ref="F371:I371"/>
    <mergeCell ref="F372:I372"/>
    <mergeCell ref="F373:I373"/>
    <mergeCell ref="F374:I374"/>
    <mergeCell ref="F363:I363"/>
    <mergeCell ref="F364:I364"/>
    <mergeCell ref="F365:I365"/>
    <mergeCell ref="F366:I366"/>
    <mergeCell ref="F367:I367"/>
    <mergeCell ref="F368:I368"/>
    <mergeCell ref="F357:I357"/>
    <mergeCell ref="F358:I358"/>
    <mergeCell ref="F359:I359"/>
    <mergeCell ref="F360:I360"/>
    <mergeCell ref="F361:I361"/>
    <mergeCell ref="F362:I362"/>
    <mergeCell ref="F351:I351"/>
    <mergeCell ref="F352:I352"/>
    <mergeCell ref="F353:I353"/>
    <mergeCell ref="F354:I354"/>
    <mergeCell ref="F355:I355"/>
    <mergeCell ref="F356:I356"/>
    <mergeCell ref="F345:I345"/>
    <mergeCell ref="F346:I346"/>
    <mergeCell ref="F347:I347"/>
    <mergeCell ref="F348:I348"/>
    <mergeCell ref="F349:I349"/>
    <mergeCell ref="F350:I350"/>
    <mergeCell ref="F339:I339"/>
    <mergeCell ref="F340:I340"/>
    <mergeCell ref="F341:I341"/>
    <mergeCell ref="F342:I342"/>
    <mergeCell ref="F343:I343"/>
    <mergeCell ref="F344:I344"/>
    <mergeCell ref="F333:I333"/>
    <mergeCell ref="F334:I334"/>
    <mergeCell ref="F335:I335"/>
    <mergeCell ref="F336:I336"/>
    <mergeCell ref="F337:I337"/>
    <mergeCell ref="F338:I338"/>
    <mergeCell ref="F327:I327"/>
    <mergeCell ref="F328:I328"/>
    <mergeCell ref="F329:I329"/>
    <mergeCell ref="F330:I330"/>
    <mergeCell ref="F331:I331"/>
    <mergeCell ref="F332:I332"/>
    <mergeCell ref="F321:I321"/>
    <mergeCell ref="F322:I322"/>
    <mergeCell ref="F323:I323"/>
    <mergeCell ref="F324:I324"/>
    <mergeCell ref="F325:I325"/>
    <mergeCell ref="F326:I326"/>
    <mergeCell ref="F315:I315"/>
    <mergeCell ref="F316:I316"/>
    <mergeCell ref="F317:I317"/>
    <mergeCell ref="F318:I318"/>
    <mergeCell ref="F319:I319"/>
    <mergeCell ref="F320:I320"/>
    <mergeCell ref="F309:I309"/>
    <mergeCell ref="F310:I310"/>
    <mergeCell ref="F311:I311"/>
    <mergeCell ref="F312:I312"/>
    <mergeCell ref="F313:I313"/>
    <mergeCell ref="F314:I314"/>
    <mergeCell ref="F303:I303"/>
    <mergeCell ref="F304:I304"/>
    <mergeCell ref="F305:I305"/>
    <mergeCell ref="F306:I306"/>
    <mergeCell ref="F307:I307"/>
    <mergeCell ref="F308:I308"/>
    <mergeCell ref="F297:I297"/>
    <mergeCell ref="F298:I298"/>
    <mergeCell ref="F299:I299"/>
    <mergeCell ref="F300:I300"/>
    <mergeCell ref="F301:I301"/>
    <mergeCell ref="F302:I302"/>
    <mergeCell ref="F291:I291"/>
    <mergeCell ref="F292:I292"/>
    <mergeCell ref="F293:I293"/>
    <mergeCell ref="F294:I294"/>
    <mergeCell ref="F295:I295"/>
    <mergeCell ref="F296:I296"/>
    <mergeCell ref="F285:I285"/>
    <mergeCell ref="F286:I286"/>
    <mergeCell ref="F287:I287"/>
    <mergeCell ref="F288:I288"/>
    <mergeCell ref="F289:I289"/>
    <mergeCell ref="F290:I290"/>
    <mergeCell ref="F279:I279"/>
    <mergeCell ref="F280:I280"/>
    <mergeCell ref="F281:I281"/>
    <mergeCell ref="F282:I282"/>
    <mergeCell ref="F283:I283"/>
    <mergeCell ref="F284:I284"/>
    <mergeCell ref="F273:I273"/>
    <mergeCell ref="F274:I274"/>
    <mergeCell ref="F275:I275"/>
    <mergeCell ref="F276:I276"/>
    <mergeCell ref="F277:I277"/>
    <mergeCell ref="F278:I278"/>
    <mergeCell ref="F267:I267"/>
    <mergeCell ref="F268:I268"/>
    <mergeCell ref="F269:I269"/>
    <mergeCell ref="F270:I270"/>
    <mergeCell ref="F271:I271"/>
    <mergeCell ref="F272:I272"/>
    <mergeCell ref="F261:I261"/>
    <mergeCell ref="F262:I262"/>
    <mergeCell ref="F263:I263"/>
    <mergeCell ref="F264:I264"/>
    <mergeCell ref="F265:I265"/>
    <mergeCell ref="F266:I266"/>
    <mergeCell ref="F255:I255"/>
    <mergeCell ref="F256:I256"/>
    <mergeCell ref="F257:I257"/>
    <mergeCell ref="F258:I258"/>
    <mergeCell ref="F259:I259"/>
    <mergeCell ref="F260:I260"/>
    <mergeCell ref="F249:I249"/>
    <mergeCell ref="F250:I250"/>
    <mergeCell ref="F251:I251"/>
    <mergeCell ref="F252:I252"/>
    <mergeCell ref="F253:I253"/>
    <mergeCell ref="F254:I254"/>
    <mergeCell ref="F243:I243"/>
    <mergeCell ref="F244:I244"/>
    <mergeCell ref="F245:I245"/>
    <mergeCell ref="F246:I246"/>
    <mergeCell ref="F247:I247"/>
    <mergeCell ref="F248:I248"/>
    <mergeCell ref="F237:I237"/>
    <mergeCell ref="F238:I238"/>
    <mergeCell ref="F239:I239"/>
    <mergeCell ref="F240:I240"/>
    <mergeCell ref="F241:I241"/>
    <mergeCell ref="F242:I242"/>
    <mergeCell ref="F231:I231"/>
    <mergeCell ref="F232:I232"/>
    <mergeCell ref="F233:I233"/>
    <mergeCell ref="F234:I234"/>
    <mergeCell ref="F235:I235"/>
    <mergeCell ref="F236:I236"/>
    <mergeCell ref="F225:I225"/>
    <mergeCell ref="F226:I226"/>
    <mergeCell ref="F227:I227"/>
    <mergeCell ref="F228:I228"/>
    <mergeCell ref="F229:I229"/>
    <mergeCell ref="F230:I230"/>
    <mergeCell ref="F219:I219"/>
    <mergeCell ref="F220:I220"/>
    <mergeCell ref="F221:I221"/>
    <mergeCell ref="F222:I222"/>
    <mergeCell ref="F223:I223"/>
    <mergeCell ref="F224:I224"/>
    <mergeCell ref="F213:I213"/>
    <mergeCell ref="F214:I214"/>
    <mergeCell ref="F215:I215"/>
    <mergeCell ref="F216:I216"/>
    <mergeCell ref="F217:I217"/>
    <mergeCell ref="F218:I218"/>
    <mergeCell ref="F207:I207"/>
    <mergeCell ref="F208:I208"/>
    <mergeCell ref="F209:I209"/>
    <mergeCell ref="F210:I210"/>
    <mergeCell ref="F211:I211"/>
    <mergeCell ref="F212:I212"/>
    <mergeCell ref="F201:I201"/>
    <mergeCell ref="F202:I202"/>
    <mergeCell ref="F203:I203"/>
    <mergeCell ref="F204:I204"/>
    <mergeCell ref="F205:I205"/>
    <mergeCell ref="F206:I206"/>
    <mergeCell ref="F195:I195"/>
    <mergeCell ref="F196:I196"/>
    <mergeCell ref="F197:I197"/>
    <mergeCell ref="F198:I198"/>
    <mergeCell ref="F199:I199"/>
    <mergeCell ref="F200:I200"/>
    <mergeCell ref="F189:I189"/>
    <mergeCell ref="F190:I190"/>
    <mergeCell ref="F191:I191"/>
    <mergeCell ref="F192:I192"/>
    <mergeCell ref="F193:I193"/>
    <mergeCell ref="F194:I194"/>
    <mergeCell ref="F183:I183"/>
    <mergeCell ref="F184:I184"/>
    <mergeCell ref="F185:I185"/>
    <mergeCell ref="F186:I186"/>
    <mergeCell ref="F187:I187"/>
    <mergeCell ref="F188:I188"/>
    <mergeCell ref="F177:I177"/>
    <mergeCell ref="F178:I178"/>
    <mergeCell ref="F179:I179"/>
    <mergeCell ref="F180:I180"/>
    <mergeCell ref="F181:I181"/>
    <mergeCell ref="F182:I182"/>
    <mergeCell ref="F171:I171"/>
    <mergeCell ref="F172:I172"/>
    <mergeCell ref="F173:I173"/>
    <mergeCell ref="F174:I174"/>
    <mergeCell ref="F175:I175"/>
    <mergeCell ref="F176:I176"/>
    <mergeCell ref="F165:I165"/>
    <mergeCell ref="F166:I166"/>
    <mergeCell ref="F167:I167"/>
    <mergeCell ref="F168:I168"/>
    <mergeCell ref="F169:I169"/>
    <mergeCell ref="F170:I170"/>
    <mergeCell ref="F159:I159"/>
    <mergeCell ref="F160:I160"/>
    <mergeCell ref="F161:I161"/>
    <mergeCell ref="F162:I162"/>
    <mergeCell ref="F163:I163"/>
    <mergeCell ref="F164:I164"/>
    <mergeCell ref="F153:I153"/>
    <mergeCell ref="F154:I154"/>
    <mergeCell ref="F155:I155"/>
    <mergeCell ref="F156:I156"/>
    <mergeCell ref="F157:I157"/>
    <mergeCell ref="F158:I158"/>
    <mergeCell ref="F147:I147"/>
    <mergeCell ref="F148:I148"/>
    <mergeCell ref="F149:I149"/>
    <mergeCell ref="F150:I150"/>
    <mergeCell ref="F151:I151"/>
    <mergeCell ref="F152:I152"/>
    <mergeCell ref="F141:I141"/>
    <mergeCell ref="F142:I142"/>
    <mergeCell ref="F143:I143"/>
    <mergeCell ref="F144:I144"/>
    <mergeCell ref="F145:I145"/>
    <mergeCell ref="F146:I146"/>
    <mergeCell ref="F135:I135"/>
    <mergeCell ref="F136:I136"/>
    <mergeCell ref="F137:I137"/>
    <mergeCell ref="F138:I138"/>
    <mergeCell ref="F139:I139"/>
    <mergeCell ref="F140:I140"/>
    <mergeCell ref="F129:I129"/>
    <mergeCell ref="F130:I130"/>
    <mergeCell ref="F131:I131"/>
    <mergeCell ref="F132:I132"/>
    <mergeCell ref="F133:I133"/>
    <mergeCell ref="F134:I134"/>
    <mergeCell ref="F123:I123"/>
    <mergeCell ref="F124:I124"/>
    <mergeCell ref="F125:I125"/>
    <mergeCell ref="F126:I126"/>
    <mergeCell ref="F127:I127"/>
    <mergeCell ref="F128:I128"/>
    <mergeCell ref="F117:I117"/>
    <mergeCell ref="F118:I118"/>
    <mergeCell ref="F119:I119"/>
    <mergeCell ref="F120:I120"/>
    <mergeCell ref="F121:I121"/>
    <mergeCell ref="F122:I122"/>
    <mergeCell ref="F111:I111"/>
    <mergeCell ref="F112:I112"/>
    <mergeCell ref="F113:I113"/>
    <mergeCell ref="F114:I114"/>
    <mergeCell ref="F115:I115"/>
    <mergeCell ref="F116:I116"/>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F95:I95"/>
    <mergeCell ref="F96:I96"/>
    <mergeCell ref="F97:I97"/>
    <mergeCell ref="F98:I98"/>
    <mergeCell ref="F87:I87"/>
    <mergeCell ref="F88:I88"/>
    <mergeCell ref="F89:I89"/>
    <mergeCell ref="F90:I90"/>
    <mergeCell ref="F91:I91"/>
    <mergeCell ref="F92:I92"/>
    <mergeCell ref="F81:I81"/>
    <mergeCell ref="F82:I82"/>
    <mergeCell ref="F83:I83"/>
    <mergeCell ref="F84:I84"/>
    <mergeCell ref="F85:I85"/>
    <mergeCell ref="F86:I86"/>
    <mergeCell ref="F75:I75"/>
    <mergeCell ref="F76:I76"/>
    <mergeCell ref="F77:I77"/>
    <mergeCell ref="F78:I78"/>
    <mergeCell ref="F79:I79"/>
    <mergeCell ref="F80:I80"/>
    <mergeCell ref="F69:I69"/>
    <mergeCell ref="F70:I70"/>
    <mergeCell ref="F71:I71"/>
    <mergeCell ref="F72:I72"/>
    <mergeCell ref="F73:I73"/>
    <mergeCell ref="F74:I74"/>
    <mergeCell ref="F63:I63"/>
    <mergeCell ref="F64:I64"/>
    <mergeCell ref="F65:I65"/>
    <mergeCell ref="F66:I66"/>
    <mergeCell ref="F67:I67"/>
    <mergeCell ref="F68:I68"/>
    <mergeCell ref="F59:I59"/>
    <mergeCell ref="F60:I60"/>
    <mergeCell ref="F61:I61"/>
    <mergeCell ref="F62:I62"/>
    <mergeCell ref="F51:I51"/>
    <mergeCell ref="F52:I52"/>
    <mergeCell ref="F53:I53"/>
    <mergeCell ref="F54:I54"/>
    <mergeCell ref="F55:I55"/>
    <mergeCell ref="F56:I56"/>
    <mergeCell ref="F50:I50"/>
    <mergeCell ref="F39:I39"/>
    <mergeCell ref="F40:I40"/>
    <mergeCell ref="F41:I41"/>
    <mergeCell ref="F42:I42"/>
    <mergeCell ref="F43:I43"/>
    <mergeCell ref="F44:I44"/>
    <mergeCell ref="F57:I57"/>
    <mergeCell ref="F58:I58"/>
    <mergeCell ref="O35:Q35"/>
    <mergeCell ref="F45:I45"/>
    <mergeCell ref="F46:I46"/>
    <mergeCell ref="F47:I47"/>
    <mergeCell ref="F48:I48"/>
    <mergeCell ref="F49:I49"/>
    <mergeCell ref="F34:I34"/>
    <mergeCell ref="F35:I35"/>
    <mergeCell ref="F36:I36"/>
    <mergeCell ref="F37:I37"/>
    <mergeCell ref="F38:I38"/>
    <mergeCell ref="R33:S33"/>
    <mergeCell ref="A31:N31"/>
    <mergeCell ref="O31:Q31"/>
    <mergeCell ref="R31:S31"/>
    <mergeCell ref="A32:N32"/>
    <mergeCell ref="O32:Q32"/>
    <mergeCell ref="R32:S32"/>
    <mergeCell ref="M27:N27"/>
    <mergeCell ref="O27:Q27"/>
    <mergeCell ref="R27:S27"/>
    <mergeCell ref="F29:I29"/>
    <mergeCell ref="M29:N29"/>
    <mergeCell ref="O29:Q29"/>
    <mergeCell ref="F28:I28"/>
    <mergeCell ref="M28:N28"/>
    <mergeCell ref="O28:Q28"/>
    <mergeCell ref="F30:I30"/>
    <mergeCell ref="M30:N30"/>
    <mergeCell ref="O30:Q30"/>
    <mergeCell ref="A33:N33"/>
    <mergeCell ref="O33:Q33"/>
    <mergeCell ref="R28:S28"/>
    <mergeCell ref="R29:S29"/>
    <mergeCell ref="R30:S30"/>
    <mergeCell ref="GI25:GL25"/>
    <mergeCell ref="GO25:GP25"/>
    <mergeCell ref="GQ25:GS25"/>
    <mergeCell ref="GT25:GW25"/>
    <mergeCell ref="GY25:HB25"/>
    <mergeCell ref="M26:N26"/>
    <mergeCell ref="O26:Q26"/>
    <mergeCell ref="R26:S26"/>
    <mergeCell ref="FK25:FM25"/>
    <mergeCell ref="FN25:FQ25"/>
    <mergeCell ref="FS25:FV25"/>
    <mergeCell ref="FY25:FZ25"/>
    <mergeCell ref="GA25:GC25"/>
    <mergeCell ref="GD25:GG25"/>
    <mergeCell ref="EM25:EP25"/>
    <mergeCell ref="ES25:ET25"/>
    <mergeCell ref="EU25:EW25"/>
    <mergeCell ref="EX25:FA25"/>
    <mergeCell ref="FC25:FF25"/>
    <mergeCell ref="FI25:FJ25"/>
    <mergeCell ref="DO25:DQ25"/>
    <mergeCell ref="DR25:DU25"/>
    <mergeCell ref="DW25:DZ25"/>
    <mergeCell ref="EC25:ED25"/>
    <mergeCell ref="EE25:EG25"/>
    <mergeCell ref="EH25:EK25"/>
    <mergeCell ref="CQ25:CT25"/>
    <mergeCell ref="CW25:CX25"/>
    <mergeCell ref="CY25:DA25"/>
    <mergeCell ref="DB25:DE25"/>
    <mergeCell ref="DG25:DJ25"/>
    <mergeCell ref="DM25:DN25"/>
    <mergeCell ref="CG25:CH25"/>
    <mergeCell ref="CI25:CK25"/>
    <mergeCell ref="CL25:CO25"/>
    <mergeCell ref="M25:N25"/>
    <mergeCell ref="O25:Q25"/>
    <mergeCell ref="R25:S25"/>
    <mergeCell ref="BS25:BU25"/>
    <mergeCell ref="BV25:BY25"/>
    <mergeCell ref="CA25:CD25"/>
    <mergeCell ref="M23:N23"/>
    <mergeCell ref="O23:Q23"/>
    <mergeCell ref="R23:S23"/>
    <mergeCell ref="M24:N24"/>
    <mergeCell ref="O24:Q24"/>
    <mergeCell ref="R24:S24"/>
    <mergeCell ref="W25:Y25"/>
    <mergeCell ref="Z25:AC25"/>
    <mergeCell ref="AE25:AH25"/>
    <mergeCell ref="AU25:AX25"/>
    <mergeCell ref="BA25:BB25"/>
    <mergeCell ref="BC25:BE25"/>
    <mergeCell ref="BF25:BI25"/>
    <mergeCell ref="BK25:BN25"/>
    <mergeCell ref="BQ25:BR25"/>
    <mergeCell ref="AK25:AL25"/>
    <mergeCell ref="AM25:AO25"/>
    <mergeCell ref="AP25:AS25"/>
    <mergeCell ref="M19:N19"/>
    <mergeCell ref="O19:Q19"/>
    <mergeCell ref="R19:S19"/>
    <mergeCell ref="M21:N21"/>
    <mergeCell ref="O21:Q21"/>
    <mergeCell ref="R21:S21"/>
    <mergeCell ref="M22:N22"/>
    <mergeCell ref="O22:Q22"/>
    <mergeCell ref="R22:S22"/>
    <mergeCell ref="M20:N20"/>
    <mergeCell ref="O20:Q20"/>
    <mergeCell ref="R20:S20"/>
    <mergeCell ref="A1:S1"/>
    <mergeCell ref="O2:R2"/>
    <mergeCell ref="C7:E7"/>
    <mergeCell ref="C8:E8"/>
    <mergeCell ref="C6:E6"/>
    <mergeCell ref="O3:R3"/>
    <mergeCell ref="O4:R4"/>
    <mergeCell ref="G5:I5"/>
    <mergeCell ref="J5:L5"/>
    <mergeCell ref="N5:O5"/>
    <mergeCell ref="P5:R5"/>
    <mergeCell ref="G6:I6"/>
    <mergeCell ref="J6:L6"/>
    <mergeCell ref="N6:O6"/>
    <mergeCell ref="P6:R6"/>
    <mergeCell ref="G7:I7"/>
    <mergeCell ref="G8:I8"/>
    <mergeCell ref="N7:O7"/>
    <mergeCell ref="P7:S7"/>
    <mergeCell ref="N8:O8"/>
    <mergeCell ref="P8:Q8"/>
    <mergeCell ref="R8:S8"/>
    <mergeCell ref="M18:N18"/>
    <mergeCell ref="O18:Q18"/>
    <mergeCell ref="R18:S18"/>
    <mergeCell ref="M17:N17"/>
    <mergeCell ref="O17:Q17"/>
    <mergeCell ref="R17:S17"/>
    <mergeCell ref="M16:N16"/>
    <mergeCell ref="O16:Q16"/>
    <mergeCell ref="R16:S16"/>
    <mergeCell ref="N9:O9"/>
    <mergeCell ref="J7:L7"/>
    <mergeCell ref="J8:L8"/>
    <mergeCell ref="N10:O10"/>
    <mergeCell ref="P9:Q9"/>
    <mergeCell ref="R9:S9"/>
    <mergeCell ref="M15:N15"/>
    <mergeCell ref="O15:Q15"/>
    <mergeCell ref="R15:S15"/>
    <mergeCell ref="P11:Q11"/>
    <mergeCell ref="R11:S11"/>
    <mergeCell ref="P10:Q10"/>
    <mergeCell ref="R10:S10"/>
    <mergeCell ref="N13:O13"/>
    <mergeCell ref="P13:Q13"/>
    <mergeCell ref="R13:S13"/>
    <mergeCell ref="N12:O12"/>
    <mergeCell ref="P12:Q12"/>
    <mergeCell ref="R12:S12"/>
    <mergeCell ref="N11:O11"/>
  </mergeCells>
  <phoneticPr fontId="7"/>
  <dataValidations count="2">
    <dataValidation type="list" allowBlank="1" sqref="WVT982983:WVT982994 L65479:L65490 JH65479:JH65490 TD65479:TD65490 ACZ65479:ACZ65490 AMV65479:AMV65490 AWR65479:AWR65490 BGN65479:BGN65490 BQJ65479:BQJ65490 CAF65479:CAF65490 CKB65479:CKB65490 CTX65479:CTX65490 DDT65479:DDT65490 DNP65479:DNP65490 DXL65479:DXL65490 EHH65479:EHH65490 ERD65479:ERD65490 FAZ65479:FAZ65490 FKV65479:FKV65490 FUR65479:FUR65490 GEN65479:GEN65490 GOJ65479:GOJ65490 GYF65479:GYF65490 HIB65479:HIB65490 HRX65479:HRX65490 IBT65479:IBT65490 ILP65479:ILP65490 IVL65479:IVL65490 JFH65479:JFH65490 JPD65479:JPD65490 JYZ65479:JYZ65490 KIV65479:KIV65490 KSR65479:KSR65490 LCN65479:LCN65490 LMJ65479:LMJ65490 LWF65479:LWF65490 MGB65479:MGB65490 MPX65479:MPX65490 MZT65479:MZT65490 NJP65479:NJP65490 NTL65479:NTL65490 ODH65479:ODH65490 OND65479:OND65490 OWZ65479:OWZ65490 PGV65479:PGV65490 PQR65479:PQR65490 QAN65479:QAN65490 QKJ65479:QKJ65490 QUF65479:QUF65490 REB65479:REB65490 RNX65479:RNX65490 RXT65479:RXT65490 SHP65479:SHP65490 SRL65479:SRL65490 TBH65479:TBH65490 TLD65479:TLD65490 TUZ65479:TUZ65490 UEV65479:UEV65490 UOR65479:UOR65490 UYN65479:UYN65490 VIJ65479:VIJ65490 VSF65479:VSF65490 WCB65479:WCB65490 WLX65479:WLX65490 WVT65479:WVT65490 L131015:L131026 JH131015:JH131026 TD131015:TD131026 ACZ131015:ACZ131026 AMV131015:AMV131026 AWR131015:AWR131026 BGN131015:BGN131026 BQJ131015:BQJ131026 CAF131015:CAF131026 CKB131015:CKB131026 CTX131015:CTX131026 DDT131015:DDT131026 DNP131015:DNP131026 DXL131015:DXL131026 EHH131015:EHH131026 ERD131015:ERD131026 FAZ131015:FAZ131026 FKV131015:FKV131026 FUR131015:FUR131026 GEN131015:GEN131026 GOJ131015:GOJ131026 GYF131015:GYF131026 HIB131015:HIB131026 HRX131015:HRX131026 IBT131015:IBT131026 ILP131015:ILP131026 IVL131015:IVL131026 JFH131015:JFH131026 JPD131015:JPD131026 JYZ131015:JYZ131026 KIV131015:KIV131026 KSR131015:KSR131026 LCN131015:LCN131026 LMJ131015:LMJ131026 LWF131015:LWF131026 MGB131015:MGB131026 MPX131015:MPX131026 MZT131015:MZT131026 NJP131015:NJP131026 NTL131015:NTL131026 ODH131015:ODH131026 OND131015:OND131026 OWZ131015:OWZ131026 PGV131015:PGV131026 PQR131015:PQR131026 QAN131015:QAN131026 QKJ131015:QKJ131026 QUF131015:QUF131026 REB131015:REB131026 RNX131015:RNX131026 RXT131015:RXT131026 SHP131015:SHP131026 SRL131015:SRL131026 TBH131015:TBH131026 TLD131015:TLD131026 TUZ131015:TUZ131026 UEV131015:UEV131026 UOR131015:UOR131026 UYN131015:UYN131026 VIJ131015:VIJ131026 VSF131015:VSF131026 WCB131015:WCB131026 WLX131015:WLX131026 WVT131015:WVT131026 L196551:L196562 JH196551:JH196562 TD196551:TD196562 ACZ196551:ACZ196562 AMV196551:AMV196562 AWR196551:AWR196562 BGN196551:BGN196562 BQJ196551:BQJ196562 CAF196551:CAF196562 CKB196551:CKB196562 CTX196551:CTX196562 DDT196551:DDT196562 DNP196551:DNP196562 DXL196551:DXL196562 EHH196551:EHH196562 ERD196551:ERD196562 FAZ196551:FAZ196562 FKV196551:FKV196562 FUR196551:FUR196562 GEN196551:GEN196562 GOJ196551:GOJ196562 GYF196551:GYF196562 HIB196551:HIB196562 HRX196551:HRX196562 IBT196551:IBT196562 ILP196551:ILP196562 IVL196551:IVL196562 JFH196551:JFH196562 JPD196551:JPD196562 JYZ196551:JYZ196562 KIV196551:KIV196562 KSR196551:KSR196562 LCN196551:LCN196562 LMJ196551:LMJ196562 LWF196551:LWF196562 MGB196551:MGB196562 MPX196551:MPX196562 MZT196551:MZT196562 NJP196551:NJP196562 NTL196551:NTL196562 ODH196551:ODH196562 OND196551:OND196562 OWZ196551:OWZ196562 PGV196551:PGV196562 PQR196551:PQR196562 QAN196551:QAN196562 QKJ196551:QKJ196562 QUF196551:QUF196562 REB196551:REB196562 RNX196551:RNX196562 RXT196551:RXT196562 SHP196551:SHP196562 SRL196551:SRL196562 TBH196551:TBH196562 TLD196551:TLD196562 TUZ196551:TUZ196562 UEV196551:UEV196562 UOR196551:UOR196562 UYN196551:UYN196562 VIJ196551:VIJ196562 VSF196551:VSF196562 WCB196551:WCB196562 WLX196551:WLX196562 WVT196551:WVT196562 L262087:L262098 JH262087:JH262098 TD262087:TD262098 ACZ262087:ACZ262098 AMV262087:AMV262098 AWR262087:AWR262098 BGN262087:BGN262098 BQJ262087:BQJ262098 CAF262087:CAF262098 CKB262087:CKB262098 CTX262087:CTX262098 DDT262087:DDT262098 DNP262087:DNP262098 DXL262087:DXL262098 EHH262087:EHH262098 ERD262087:ERD262098 FAZ262087:FAZ262098 FKV262087:FKV262098 FUR262087:FUR262098 GEN262087:GEN262098 GOJ262087:GOJ262098 GYF262087:GYF262098 HIB262087:HIB262098 HRX262087:HRX262098 IBT262087:IBT262098 ILP262087:ILP262098 IVL262087:IVL262098 JFH262087:JFH262098 JPD262087:JPD262098 JYZ262087:JYZ262098 KIV262087:KIV262098 KSR262087:KSR262098 LCN262087:LCN262098 LMJ262087:LMJ262098 LWF262087:LWF262098 MGB262087:MGB262098 MPX262087:MPX262098 MZT262087:MZT262098 NJP262087:NJP262098 NTL262087:NTL262098 ODH262087:ODH262098 OND262087:OND262098 OWZ262087:OWZ262098 PGV262087:PGV262098 PQR262087:PQR262098 QAN262087:QAN262098 QKJ262087:QKJ262098 QUF262087:QUF262098 REB262087:REB262098 RNX262087:RNX262098 RXT262087:RXT262098 SHP262087:SHP262098 SRL262087:SRL262098 TBH262087:TBH262098 TLD262087:TLD262098 TUZ262087:TUZ262098 UEV262087:UEV262098 UOR262087:UOR262098 UYN262087:UYN262098 VIJ262087:VIJ262098 VSF262087:VSF262098 WCB262087:WCB262098 WLX262087:WLX262098 WVT262087:WVT262098 L327623:L327634 JH327623:JH327634 TD327623:TD327634 ACZ327623:ACZ327634 AMV327623:AMV327634 AWR327623:AWR327634 BGN327623:BGN327634 BQJ327623:BQJ327634 CAF327623:CAF327634 CKB327623:CKB327634 CTX327623:CTX327634 DDT327623:DDT327634 DNP327623:DNP327634 DXL327623:DXL327634 EHH327623:EHH327634 ERD327623:ERD327634 FAZ327623:FAZ327634 FKV327623:FKV327634 FUR327623:FUR327634 GEN327623:GEN327634 GOJ327623:GOJ327634 GYF327623:GYF327634 HIB327623:HIB327634 HRX327623:HRX327634 IBT327623:IBT327634 ILP327623:ILP327634 IVL327623:IVL327634 JFH327623:JFH327634 JPD327623:JPD327634 JYZ327623:JYZ327634 KIV327623:KIV327634 KSR327623:KSR327634 LCN327623:LCN327634 LMJ327623:LMJ327634 LWF327623:LWF327634 MGB327623:MGB327634 MPX327623:MPX327634 MZT327623:MZT327634 NJP327623:NJP327634 NTL327623:NTL327634 ODH327623:ODH327634 OND327623:OND327634 OWZ327623:OWZ327634 PGV327623:PGV327634 PQR327623:PQR327634 QAN327623:QAN327634 QKJ327623:QKJ327634 QUF327623:QUF327634 REB327623:REB327634 RNX327623:RNX327634 RXT327623:RXT327634 SHP327623:SHP327634 SRL327623:SRL327634 TBH327623:TBH327634 TLD327623:TLD327634 TUZ327623:TUZ327634 UEV327623:UEV327634 UOR327623:UOR327634 UYN327623:UYN327634 VIJ327623:VIJ327634 VSF327623:VSF327634 WCB327623:WCB327634 WLX327623:WLX327634 WVT327623:WVT327634 L393159:L393170 JH393159:JH393170 TD393159:TD393170 ACZ393159:ACZ393170 AMV393159:AMV393170 AWR393159:AWR393170 BGN393159:BGN393170 BQJ393159:BQJ393170 CAF393159:CAF393170 CKB393159:CKB393170 CTX393159:CTX393170 DDT393159:DDT393170 DNP393159:DNP393170 DXL393159:DXL393170 EHH393159:EHH393170 ERD393159:ERD393170 FAZ393159:FAZ393170 FKV393159:FKV393170 FUR393159:FUR393170 GEN393159:GEN393170 GOJ393159:GOJ393170 GYF393159:GYF393170 HIB393159:HIB393170 HRX393159:HRX393170 IBT393159:IBT393170 ILP393159:ILP393170 IVL393159:IVL393170 JFH393159:JFH393170 JPD393159:JPD393170 JYZ393159:JYZ393170 KIV393159:KIV393170 KSR393159:KSR393170 LCN393159:LCN393170 LMJ393159:LMJ393170 LWF393159:LWF393170 MGB393159:MGB393170 MPX393159:MPX393170 MZT393159:MZT393170 NJP393159:NJP393170 NTL393159:NTL393170 ODH393159:ODH393170 OND393159:OND393170 OWZ393159:OWZ393170 PGV393159:PGV393170 PQR393159:PQR393170 QAN393159:QAN393170 QKJ393159:QKJ393170 QUF393159:QUF393170 REB393159:REB393170 RNX393159:RNX393170 RXT393159:RXT393170 SHP393159:SHP393170 SRL393159:SRL393170 TBH393159:TBH393170 TLD393159:TLD393170 TUZ393159:TUZ393170 UEV393159:UEV393170 UOR393159:UOR393170 UYN393159:UYN393170 VIJ393159:VIJ393170 VSF393159:VSF393170 WCB393159:WCB393170 WLX393159:WLX393170 WVT393159:WVT393170 L458695:L458706 JH458695:JH458706 TD458695:TD458706 ACZ458695:ACZ458706 AMV458695:AMV458706 AWR458695:AWR458706 BGN458695:BGN458706 BQJ458695:BQJ458706 CAF458695:CAF458706 CKB458695:CKB458706 CTX458695:CTX458706 DDT458695:DDT458706 DNP458695:DNP458706 DXL458695:DXL458706 EHH458695:EHH458706 ERD458695:ERD458706 FAZ458695:FAZ458706 FKV458695:FKV458706 FUR458695:FUR458706 GEN458695:GEN458706 GOJ458695:GOJ458706 GYF458695:GYF458706 HIB458695:HIB458706 HRX458695:HRX458706 IBT458695:IBT458706 ILP458695:ILP458706 IVL458695:IVL458706 JFH458695:JFH458706 JPD458695:JPD458706 JYZ458695:JYZ458706 KIV458695:KIV458706 KSR458695:KSR458706 LCN458695:LCN458706 LMJ458695:LMJ458706 LWF458695:LWF458706 MGB458695:MGB458706 MPX458695:MPX458706 MZT458695:MZT458706 NJP458695:NJP458706 NTL458695:NTL458706 ODH458695:ODH458706 OND458695:OND458706 OWZ458695:OWZ458706 PGV458695:PGV458706 PQR458695:PQR458706 QAN458695:QAN458706 QKJ458695:QKJ458706 QUF458695:QUF458706 REB458695:REB458706 RNX458695:RNX458706 RXT458695:RXT458706 SHP458695:SHP458706 SRL458695:SRL458706 TBH458695:TBH458706 TLD458695:TLD458706 TUZ458695:TUZ458706 UEV458695:UEV458706 UOR458695:UOR458706 UYN458695:UYN458706 VIJ458695:VIJ458706 VSF458695:VSF458706 WCB458695:WCB458706 WLX458695:WLX458706 WVT458695:WVT458706 L524231:L524242 JH524231:JH524242 TD524231:TD524242 ACZ524231:ACZ524242 AMV524231:AMV524242 AWR524231:AWR524242 BGN524231:BGN524242 BQJ524231:BQJ524242 CAF524231:CAF524242 CKB524231:CKB524242 CTX524231:CTX524242 DDT524231:DDT524242 DNP524231:DNP524242 DXL524231:DXL524242 EHH524231:EHH524242 ERD524231:ERD524242 FAZ524231:FAZ524242 FKV524231:FKV524242 FUR524231:FUR524242 GEN524231:GEN524242 GOJ524231:GOJ524242 GYF524231:GYF524242 HIB524231:HIB524242 HRX524231:HRX524242 IBT524231:IBT524242 ILP524231:ILP524242 IVL524231:IVL524242 JFH524231:JFH524242 JPD524231:JPD524242 JYZ524231:JYZ524242 KIV524231:KIV524242 KSR524231:KSR524242 LCN524231:LCN524242 LMJ524231:LMJ524242 LWF524231:LWF524242 MGB524231:MGB524242 MPX524231:MPX524242 MZT524231:MZT524242 NJP524231:NJP524242 NTL524231:NTL524242 ODH524231:ODH524242 OND524231:OND524242 OWZ524231:OWZ524242 PGV524231:PGV524242 PQR524231:PQR524242 QAN524231:QAN524242 QKJ524231:QKJ524242 QUF524231:QUF524242 REB524231:REB524242 RNX524231:RNX524242 RXT524231:RXT524242 SHP524231:SHP524242 SRL524231:SRL524242 TBH524231:TBH524242 TLD524231:TLD524242 TUZ524231:TUZ524242 UEV524231:UEV524242 UOR524231:UOR524242 UYN524231:UYN524242 VIJ524231:VIJ524242 VSF524231:VSF524242 WCB524231:WCB524242 WLX524231:WLX524242 WVT524231:WVT524242 L589767:L589778 JH589767:JH589778 TD589767:TD589778 ACZ589767:ACZ589778 AMV589767:AMV589778 AWR589767:AWR589778 BGN589767:BGN589778 BQJ589767:BQJ589778 CAF589767:CAF589778 CKB589767:CKB589778 CTX589767:CTX589778 DDT589767:DDT589778 DNP589767:DNP589778 DXL589767:DXL589778 EHH589767:EHH589778 ERD589767:ERD589778 FAZ589767:FAZ589778 FKV589767:FKV589778 FUR589767:FUR589778 GEN589767:GEN589778 GOJ589767:GOJ589778 GYF589767:GYF589778 HIB589767:HIB589778 HRX589767:HRX589778 IBT589767:IBT589778 ILP589767:ILP589778 IVL589767:IVL589778 JFH589767:JFH589778 JPD589767:JPD589778 JYZ589767:JYZ589778 KIV589767:KIV589778 KSR589767:KSR589778 LCN589767:LCN589778 LMJ589767:LMJ589778 LWF589767:LWF589778 MGB589767:MGB589778 MPX589767:MPX589778 MZT589767:MZT589778 NJP589767:NJP589778 NTL589767:NTL589778 ODH589767:ODH589778 OND589767:OND589778 OWZ589767:OWZ589778 PGV589767:PGV589778 PQR589767:PQR589778 QAN589767:QAN589778 QKJ589767:QKJ589778 QUF589767:QUF589778 REB589767:REB589778 RNX589767:RNX589778 RXT589767:RXT589778 SHP589767:SHP589778 SRL589767:SRL589778 TBH589767:TBH589778 TLD589767:TLD589778 TUZ589767:TUZ589778 UEV589767:UEV589778 UOR589767:UOR589778 UYN589767:UYN589778 VIJ589767:VIJ589778 VSF589767:VSF589778 WCB589767:WCB589778 WLX589767:WLX589778 WVT589767:WVT589778 L655303:L655314 JH655303:JH655314 TD655303:TD655314 ACZ655303:ACZ655314 AMV655303:AMV655314 AWR655303:AWR655314 BGN655303:BGN655314 BQJ655303:BQJ655314 CAF655303:CAF655314 CKB655303:CKB655314 CTX655303:CTX655314 DDT655303:DDT655314 DNP655303:DNP655314 DXL655303:DXL655314 EHH655303:EHH655314 ERD655303:ERD655314 FAZ655303:FAZ655314 FKV655303:FKV655314 FUR655303:FUR655314 GEN655303:GEN655314 GOJ655303:GOJ655314 GYF655303:GYF655314 HIB655303:HIB655314 HRX655303:HRX655314 IBT655303:IBT655314 ILP655303:ILP655314 IVL655303:IVL655314 JFH655303:JFH655314 JPD655303:JPD655314 JYZ655303:JYZ655314 KIV655303:KIV655314 KSR655303:KSR655314 LCN655303:LCN655314 LMJ655303:LMJ655314 LWF655303:LWF655314 MGB655303:MGB655314 MPX655303:MPX655314 MZT655303:MZT655314 NJP655303:NJP655314 NTL655303:NTL655314 ODH655303:ODH655314 OND655303:OND655314 OWZ655303:OWZ655314 PGV655303:PGV655314 PQR655303:PQR655314 QAN655303:QAN655314 QKJ655303:QKJ655314 QUF655303:QUF655314 REB655303:REB655314 RNX655303:RNX655314 RXT655303:RXT655314 SHP655303:SHP655314 SRL655303:SRL655314 TBH655303:TBH655314 TLD655303:TLD655314 TUZ655303:TUZ655314 UEV655303:UEV655314 UOR655303:UOR655314 UYN655303:UYN655314 VIJ655303:VIJ655314 VSF655303:VSF655314 WCB655303:WCB655314 WLX655303:WLX655314 WVT655303:WVT655314 L720839:L720850 JH720839:JH720850 TD720839:TD720850 ACZ720839:ACZ720850 AMV720839:AMV720850 AWR720839:AWR720850 BGN720839:BGN720850 BQJ720839:BQJ720850 CAF720839:CAF720850 CKB720839:CKB720850 CTX720839:CTX720850 DDT720839:DDT720850 DNP720839:DNP720850 DXL720839:DXL720850 EHH720839:EHH720850 ERD720839:ERD720850 FAZ720839:FAZ720850 FKV720839:FKV720850 FUR720839:FUR720850 GEN720839:GEN720850 GOJ720839:GOJ720850 GYF720839:GYF720850 HIB720839:HIB720850 HRX720839:HRX720850 IBT720839:IBT720850 ILP720839:ILP720850 IVL720839:IVL720850 JFH720839:JFH720850 JPD720839:JPD720850 JYZ720839:JYZ720850 KIV720839:KIV720850 KSR720839:KSR720850 LCN720839:LCN720850 LMJ720839:LMJ720850 LWF720839:LWF720850 MGB720839:MGB720850 MPX720839:MPX720850 MZT720839:MZT720850 NJP720839:NJP720850 NTL720839:NTL720850 ODH720839:ODH720850 OND720839:OND720850 OWZ720839:OWZ720850 PGV720839:PGV720850 PQR720839:PQR720850 QAN720839:QAN720850 QKJ720839:QKJ720850 QUF720839:QUF720850 REB720839:REB720850 RNX720839:RNX720850 RXT720839:RXT720850 SHP720839:SHP720850 SRL720839:SRL720850 TBH720839:TBH720850 TLD720839:TLD720850 TUZ720839:TUZ720850 UEV720839:UEV720850 UOR720839:UOR720850 UYN720839:UYN720850 VIJ720839:VIJ720850 VSF720839:VSF720850 WCB720839:WCB720850 WLX720839:WLX720850 WVT720839:WVT720850 L786375:L786386 JH786375:JH786386 TD786375:TD786386 ACZ786375:ACZ786386 AMV786375:AMV786386 AWR786375:AWR786386 BGN786375:BGN786386 BQJ786375:BQJ786386 CAF786375:CAF786386 CKB786375:CKB786386 CTX786375:CTX786386 DDT786375:DDT786386 DNP786375:DNP786386 DXL786375:DXL786386 EHH786375:EHH786386 ERD786375:ERD786386 FAZ786375:FAZ786386 FKV786375:FKV786386 FUR786375:FUR786386 GEN786375:GEN786386 GOJ786375:GOJ786386 GYF786375:GYF786386 HIB786375:HIB786386 HRX786375:HRX786386 IBT786375:IBT786386 ILP786375:ILP786386 IVL786375:IVL786386 JFH786375:JFH786386 JPD786375:JPD786386 JYZ786375:JYZ786386 KIV786375:KIV786386 KSR786375:KSR786386 LCN786375:LCN786386 LMJ786375:LMJ786386 LWF786375:LWF786386 MGB786375:MGB786386 MPX786375:MPX786386 MZT786375:MZT786386 NJP786375:NJP786386 NTL786375:NTL786386 ODH786375:ODH786386 OND786375:OND786386 OWZ786375:OWZ786386 PGV786375:PGV786386 PQR786375:PQR786386 QAN786375:QAN786386 QKJ786375:QKJ786386 QUF786375:QUF786386 REB786375:REB786386 RNX786375:RNX786386 RXT786375:RXT786386 SHP786375:SHP786386 SRL786375:SRL786386 TBH786375:TBH786386 TLD786375:TLD786386 TUZ786375:TUZ786386 UEV786375:UEV786386 UOR786375:UOR786386 UYN786375:UYN786386 VIJ786375:VIJ786386 VSF786375:VSF786386 WCB786375:WCB786386 WLX786375:WLX786386 WVT786375:WVT786386 L851911:L851922 JH851911:JH851922 TD851911:TD851922 ACZ851911:ACZ851922 AMV851911:AMV851922 AWR851911:AWR851922 BGN851911:BGN851922 BQJ851911:BQJ851922 CAF851911:CAF851922 CKB851911:CKB851922 CTX851911:CTX851922 DDT851911:DDT851922 DNP851911:DNP851922 DXL851911:DXL851922 EHH851911:EHH851922 ERD851911:ERD851922 FAZ851911:FAZ851922 FKV851911:FKV851922 FUR851911:FUR851922 GEN851911:GEN851922 GOJ851911:GOJ851922 GYF851911:GYF851922 HIB851911:HIB851922 HRX851911:HRX851922 IBT851911:IBT851922 ILP851911:ILP851922 IVL851911:IVL851922 JFH851911:JFH851922 JPD851911:JPD851922 JYZ851911:JYZ851922 KIV851911:KIV851922 KSR851911:KSR851922 LCN851911:LCN851922 LMJ851911:LMJ851922 LWF851911:LWF851922 MGB851911:MGB851922 MPX851911:MPX851922 MZT851911:MZT851922 NJP851911:NJP851922 NTL851911:NTL851922 ODH851911:ODH851922 OND851911:OND851922 OWZ851911:OWZ851922 PGV851911:PGV851922 PQR851911:PQR851922 QAN851911:QAN851922 QKJ851911:QKJ851922 QUF851911:QUF851922 REB851911:REB851922 RNX851911:RNX851922 RXT851911:RXT851922 SHP851911:SHP851922 SRL851911:SRL851922 TBH851911:TBH851922 TLD851911:TLD851922 TUZ851911:TUZ851922 UEV851911:UEV851922 UOR851911:UOR851922 UYN851911:UYN851922 VIJ851911:VIJ851922 VSF851911:VSF851922 WCB851911:WCB851922 WLX851911:WLX851922 WVT851911:WVT851922 L917447:L917458 JH917447:JH917458 TD917447:TD917458 ACZ917447:ACZ917458 AMV917447:AMV917458 AWR917447:AWR917458 BGN917447:BGN917458 BQJ917447:BQJ917458 CAF917447:CAF917458 CKB917447:CKB917458 CTX917447:CTX917458 DDT917447:DDT917458 DNP917447:DNP917458 DXL917447:DXL917458 EHH917447:EHH917458 ERD917447:ERD917458 FAZ917447:FAZ917458 FKV917447:FKV917458 FUR917447:FUR917458 GEN917447:GEN917458 GOJ917447:GOJ917458 GYF917447:GYF917458 HIB917447:HIB917458 HRX917447:HRX917458 IBT917447:IBT917458 ILP917447:ILP917458 IVL917447:IVL917458 JFH917447:JFH917458 JPD917447:JPD917458 JYZ917447:JYZ917458 KIV917447:KIV917458 KSR917447:KSR917458 LCN917447:LCN917458 LMJ917447:LMJ917458 LWF917447:LWF917458 MGB917447:MGB917458 MPX917447:MPX917458 MZT917447:MZT917458 NJP917447:NJP917458 NTL917447:NTL917458 ODH917447:ODH917458 OND917447:OND917458 OWZ917447:OWZ917458 PGV917447:PGV917458 PQR917447:PQR917458 QAN917447:QAN917458 QKJ917447:QKJ917458 QUF917447:QUF917458 REB917447:REB917458 RNX917447:RNX917458 RXT917447:RXT917458 SHP917447:SHP917458 SRL917447:SRL917458 TBH917447:TBH917458 TLD917447:TLD917458 TUZ917447:TUZ917458 UEV917447:UEV917458 UOR917447:UOR917458 UYN917447:UYN917458 VIJ917447:VIJ917458 VSF917447:VSF917458 WCB917447:WCB917458 WLX917447:WLX917458 WVT917447:WVT917458 L982983:L982994 JH982983:JH982994 TD982983:TD982994 ACZ982983:ACZ982994 AMV982983:AMV982994 AWR982983:AWR982994 BGN982983:BGN982994 BQJ982983:BQJ982994 CAF982983:CAF982994 CKB982983:CKB982994 CTX982983:CTX982994 DDT982983:DDT982994 DNP982983:DNP982994 DXL982983:DXL982994 EHH982983:EHH982994 ERD982983:ERD982994 FAZ982983:FAZ982994 FKV982983:FKV982994 FUR982983:FUR982994 GEN982983:GEN982994 GOJ982983:GOJ982994 GYF982983:GYF982994 HIB982983:HIB982994 HRX982983:HRX982994 IBT982983:IBT982994 ILP982983:ILP982994 IVL982983:IVL982994 JFH982983:JFH982994 JPD982983:JPD982994 JYZ982983:JYZ982994 KIV982983:KIV982994 KSR982983:KSR982994 LCN982983:LCN982994 LMJ982983:LMJ982994 LWF982983:LWF982994 MGB982983:MGB982994 MPX982983:MPX982994 MZT982983:MZT982994 NJP982983:NJP982994 NTL982983:NTL982994 ODH982983:ODH982994 OND982983:OND982994 OWZ982983:OWZ982994 PGV982983:PGV982994 PQR982983:PQR982994 QAN982983:QAN982994 QKJ982983:QKJ982994 QUF982983:QUF982994 REB982983:REB982994 RNX982983:RNX982994 RXT982983:RXT982994 SHP982983:SHP982994 SRL982983:SRL982994 TBH982983:TBH982994 TLD982983:TLD982994 TUZ982983:TUZ982994 UEV982983:UEV982994 UOR982983:UOR982994 UYN982983:UYN982994 VIJ982983:VIJ982994 VSF982983:VSF982994 WCB982983:WCB982994 WLX982983:WLX982994 JH17:JH30 TD17:TD30 ACZ17:ACZ30 AMV17:AMV30 AWR17:AWR30 BGN17:BGN30 BQJ17:BQJ30 CAF17:CAF30 CKB17:CKB30 CTX17:CTX30 DDT17:DDT30 DNP17:DNP30 DXL17:DXL30 EHH17:EHH30 ERD17:ERD30 FAZ17:FAZ30 FKV17:FKV30 FUR17:FUR30 GEN17:GEN30 GOJ17:GOJ30 GYF17:GYF30 HIB17:HIB30 HRX17:HRX30 IBT17:IBT30 ILP17:ILP30 IVL17:IVL30 JFH17:JFH30 JPD17:JPD30 JYZ17:JYZ30 KIV17:KIV30 KSR17:KSR30 LCN17:LCN30 LMJ17:LMJ30 LWF17:LWF30 MGB17:MGB30 MPX17:MPX30 MZT17:MZT30 NJP17:NJP30 NTL17:NTL30 ODH17:ODH30 OND17:OND30 OWZ17:OWZ30 PGV17:PGV30 PQR17:PQR30 QAN17:QAN30 QKJ17:QKJ30 QUF17:QUF30 REB17:REB30 RNX17:RNX30 RXT17:RXT30 SHP17:SHP30 SRL17:SRL30 TBH17:TBH30 TLD17:TLD30 TUZ17:TUZ30 UEV17:UEV30 UOR17:UOR30 UYN17:UYN30 VIJ17:VIJ30 VSF17:VSF30 WCB17:WCB30 WLX17:WLX30 WVT17:WVT30 L17:L30" xr:uid="{00000000-0002-0000-0000-000000000000}">
      <formula1>"式,個,枚,本,台,組,m,㎡,kg"</formula1>
    </dataValidation>
    <dataValidation type="list" allowBlank="1" sqref="C29:C30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29:WVK30 C65489:C65490 IY65489:IY65490 SU65489:SU65490 ACQ65489:ACQ65490 AMM65489:AMM65490 AWI65489:AWI65490 BGE65489:BGE65490 BQA65489:BQA65490 BZW65489:BZW65490 CJS65489:CJS65490 CTO65489:CTO65490 DDK65489:DDK65490 DNG65489:DNG65490 DXC65489:DXC65490 EGY65489:EGY65490 EQU65489:EQU65490 FAQ65489:FAQ65490 FKM65489:FKM65490 FUI65489:FUI65490 GEE65489:GEE65490 GOA65489:GOA65490 GXW65489:GXW65490 HHS65489:HHS65490 HRO65489:HRO65490 IBK65489:IBK65490 ILG65489:ILG65490 IVC65489:IVC65490 JEY65489:JEY65490 JOU65489:JOU65490 JYQ65489:JYQ65490 KIM65489:KIM65490 KSI65489:KSI65490 LCE65489:LCE65490 LMA65489:LMA65490 LVW65489:LVW65490 MFS65489:MFS65490 MPO65489:MPO65490 MZK65489:MZK65490 NJG65489:NJG65490 NTC65489:NTC65490 OCY65489:OCY65490 OMU65489:OMU65490 OWQ65489:OWQ65490 PGM65489:PGM65490 PQI65489:PQI65490 QAE65489:QAE65490 QKA65489:QKA65490 QTW65489:QTW65490 RDS65489:RDS65490 RNO65489:RNO65490 RXK65489:RXK65490 SHG65489:SHG65490 SRC65489:SRC65490 TAY65489:TAY65490 TKU65489:TKU65490 TUQ65489:TUQ65490 UEM65489:UEM65490 UOI65489:UOI65490 UYE65489:UYE65490 VIA65489:VIA65490 VRW65489:VRW65490 WBS65489:WBS65490 WLO65489:WLO65490 WVK65489:WVK65490 C131025:C131026 IY131025:IY131026 SU131025:SU131026 ACQ131025:ACQ131026 AMM131025:AMM131026 AWI131025:AWI131026 BGE131025:BGE131026 BQA131025:BQA131026 BZW131025:BZW131026 CJS131025:CJS131026 CTO131025:CTO131026 DDK131025:DDK131026 DNG131025:DNG131026 DXC131025:DXC131026 EGY131025:EGY131026 EQU131025:EQU131026 FAQ131025:FAQ131026 FKM131025:FKM131026 FUI131025:FUI131026 GEE131025:GEE131026 GOA131025:GOA131026 GXW131025:GXW131026 HHS131025:HHS131026 HRO131025:HRO131026 IBK131025:IBK131026 ILG131025:ILG131026 IVC131025:IVC131026 JEY131025:JEY131026 JOU131025:JOU131026 JYQ131025:JYQ131026 KIM131025:KIM131026 KSI131025:KSI131026 LCE131025:LCE131026 LMA131025:LMA131026 LVW131025:LVW131026 MFS131025:MFS131026 MPO131025:MPO131026 MZK131025:MZK131026 NJG131025:NJG131026 NTC131025:NTC131026 OCY131025:OCY131026 OMU131025:OMU131026 OWQ131025:OWQ131026 PGM131025:PGM131026 PQI131025:PQI131026 QAE131025:QAE131026 QKA131025:QKA131026 QTW131025:QTW131026 RDS131025:RDS131026 RNO131025:RNO131026 RXK131025:RXK131026 SHG131025:SHG131026 SRC131025:SRC131026 TAY131025:TAY131026 TKU131025:TKU131026 TUQ131025:TUQ131026 UEM131025:UEM131026 UOI131025:UOI131026 UYE131025:UYE131026 VIA131025:VIA131026 VRW131025:VRW131026 WBS131025:WBS131026 WLO131025:WLO131026 WVK131025:WVK131026 C196561:C196562 IY196561:IY196562 SU196561:SU196562 ACQ196561:ACQ196562 AMM196561:AMM196562 AWI196561:AWI196562 BGE196561:BGE196562 BQA196561:BQA196562 BZW196561:BZW196562 CJS196561:CJS196562 CTO196561:CTO196562 DDK196561:DDK196562 DNG196561:DNG196562 DXC196561:DXC196562 EGY196561:EGY196562 EQU196561:EQU196562 FAQ196561:FAQ196562 FKM196561:FKM196562 FUI196561:FUI196562 GEE196561:GEE196562 GOA196561:GOA196562 GXW196561:GXW196562 HHS196561:HHS196562 HRO196561:HRO196562 IBK196561:IBK196562 ILG196561:ILG196562 IVC196561:IVC196562 JEY196561:JEY196562 JOU196561:JOU196562 JYQ196561:JYQ196562 KIM196561:KIM196562 KSI196561:KSI196562 LCE196561:LCE196562 LMA196561:LMA196562 LVW196561:LVW196562 MFS196561:MFS196562 MPO196561:MPO196562 MZK196561:MZK196562 NJG196561:NJG196562 NTC196561:NTC196562 OCY196561:OCY196562 OMU196561:OMU196562 OWQ196561:OWQ196562 PGM196561:PGM196562 PQI196561:PQI196562 QAE196561:QAE196562 QKA196561:QKA196562 QTW196561:QTW196562 RDS196561:RDS196562 RNO196561:RNO196562 RXK196561:RXK196562 SHG196561:SHG196562 SRC196561:SRC196562 TAY196561:TAY196562 TKU196561:TKU196562 TUQ196561:TUQ196562 UEM196561:UEM196562 UOI196561:UOI196562 UYE196561:UYE196562 VIA196561:VIA196562 VRW196561:VRW196562 WBS196561:WBS196562 WLO196561:WLO196562 WVK196561:WVK196562 C262097:C262098 IY262097:IY262098 SU262097:SU262098 ACQ262097:ACQ262098 AMM262097:AMM262098 AWI262097:AWI262098 BGE262097:BGE262098 BQA262097:BQA262098 BZW262097:BZW262098 CJS262097:CJS262098 CTO262097:CTO262098 DDK262097:DDK262098 DNG262097:DNG262098 DXC262097:DXC262098 EGY262097:EGY262098 EQU262097:EQU262098 FAQ262097:FAQ262098 FKM262097:FKM262098 FUI262097:FUI262098 GEE262097:GEE262098 GOA262097:GOA262098 GXW262097:GXW262098 HHS262097:HHS262098 HRO262097:HRO262098 IBK262097:IBK262098 ILG262097:ILG262098 IVC262097:IVC262098 JEY262097:JEY262098 JOU262097:JOU262098 JYQ262097:JYQ262098 KIM262097:KIM262098 KSI262097:KSI262098 LCE262097:LCE262098 LMA262097:LMA262098 LVW262097:LVW262098 MFS262097:MFS262098 MPO262097:MPO262098 MZK262097:MZK262098 NJG262097:NJG262098 NTC262097:NTC262098 OCY262097:OCY262098 OMU262097:OMU262098 OWQ262097:OWQ262098 PGM262097:PGM262098 PQI262097:PQI262098 QAE262097:QAE262098 QKA262097:QKA262098 QTW262097:QTW262098 RDS262097:RDS262098 RNO262097:RNO262098 RXK262097:RXK262098 SHG262097:SHG262098 SRC262097:SRC262098 TAY262097:TAY262098 TKU262097:TKU262098 TUQ262097:TUQ262098 UEM262097:UEM262098 UOI262097:UOI262098 UYE262097:UYE262098 VIA262097:VIA262098 VRW262097:VRW262098 WBS262097:WBS262098 WLO262097:WLO262098 WVK262097:WVK262098 C327633:C327634 IY327633:IY327634 SU327633:SU327634 ACQ327633:ACQ327634 AMM327633:AMM327634 AWI327633:AWI327634 BGE327633:BGE327634 BQA327633:BQA327634 BZW327633:BZW327634 CJS327633:CJS327634 CTO327633:CTO327634 DDK327633:DDK327634 DNG327633:DNG327634 DXC327633:DXC327634 EGY327633:EGY327634 EQU327633:EQU327634 FAQ327633:FAQ327634 FKM327633:FKM327634 FUI327633:FUI327634 GEE327633:GEE327634 GOA327633:GOA327634 GXW327633:GXW327634 HHS327633:HHS327634 HRO327633:HRO327634 IBK327633:IBK327634 ILG327633:ILG327634 IVC327633:IVC327634 JEY327633:JEY327634 JOU327633:JOU327634 JYQ327633:JYQ327634 KIM327633:KIM327634 KSI327633:KSI327634 LCE327633:LCE327634 LMA327633:LMA327634 LVW327633:LVW327634 MFS327633:MFS327634 MPO327633:MPO327634 MZK327633:MZK327634 NJG327633:NJG327634 NTC327633:NTC327634 OCY327633:OCY327634 OMU327633:OMU327634 OWQ327633:OWQ327634 PGM327633:PGM327634 PQI327633:PQI327634 QAE327633:QAE327634 QKA327633:QKA327634 QTW327633:QTW327634 RDS327633:RDS327634 RNO327633:RNO327634 RXK327633:RXK327634 SHG327633:SHG327634 SRC327633:SRC327634 TAY327633:TAY327634 TKU327633:TKU327634 TUQ327633:TUQ327634 UEM327633:UEM327634 UOI327633:UOI327634 UYE327633:UYE327634 VIA327633:VIA327634 VRW327633:VRW327634 WBS327633:WBS327634 WLO327633:WLO327634 WVK327633:WVK327634 C393169:C393170 IY393169:IY393170 SU393169:SU393170 ACQ393169:ACQ393170 AMM393169:AMM393170 AWI393169:AWI393170 BGE393169:BGE393170 BQA393169:BQA393170 BZW393169:BZW393170 CJS393169:CJS393170 CTO393169:CTO393170 DDK393169:DDK393170 DNG393169:DNG393170 DXC393169:DXC393170 EGY393169:EGY393170 EQU393169:EQU393170 FAQ393169:FAQ393170 FKM393169:FKM393170 FUI393169:FUI393170 GEE393169:GEE393170 GOA393169:GOA393170 GXW393169:GXW393170 HHS393169:HHS393170 HRO393169:HRO393170 IBK393169:IBK393170 ILG393169:ILG393170 IVC393169:IVC393170 JEY393169:JEY393170 JOU393169:JOU393170 JYQ393169:JYQ393170 KIM393169:KIM393170 KSI393169:KSI393170 LCE393169:LCE393170 LMA393169:LMA393170 LVW393169:LVW393170 MFS393169:MFS393170 MPO393169:MPO393170 MZK393169:MZK393170 NJG393169:NJG393170 NTC393169:NTC393170 OCY393169:OCY393170 OMU393169:OMU393170 OWQ393169:OWQ393170 PGM393169:PGM393170 PQI393169:PQI393170 QAE393169:QAE393170 QKA393169:QKA393170 QTW393169:QTW393170 RDS393169:RDS393170 RNO393169:RNO393170 RXK393169:RXK393170 SHG393169:SHG393170 SRC393169:SRC393170 TAY393169:TAY393170 TKU393169:TKU393170 TUQ393169:TUQ393170 UEM393169:UEM393170 UOI393169:UOI393170 UYE393169:UYE393170 VIA393169:VIA393170 VRW393169:VRW393170 WBS393169:WBS393170 WLO393169:WLO393170 WVK393169:WVK393170 C458705:C458706 IY458705:IY458706 SU458705:SU458706 ACQ458705:ACQ458706 AMM458705:AMM458706 AWI458705:AWI458706 BGE458705:BGE458706 BQA458705:BQA458706 BZW458705:BZW458706 CJS458705:CJS458706 CTO458705:CTO458706 DDK458705:DDK458706 DNG458705:DNG458706 DXC458705:DXC458706 EGY458705:EGY458706 EQU458705:EQU458706 FAQ458705:FAQ458706 FKM458705:FKM458706 FUI458705:FUI458706 GEE458705:GEE458706 GOA458705:GOA458706 GXW458705:GXW458706 HHS458705:HHS458706 HRO458705:HRO458706 IBK458705:IBK458706 ILG458705:ILG458706 IVC458705:IVC458706 JEY458705:JEY458706 JOU458705:JOU458706 JYQ458705:JYQ458706 KIM458705:KIM458706 KSI458705:KSI458706 LCE458705:LCE458706 LMA458705:LMA458706 LVW458705:LVW458706 MFS458705:MFS458706 MPO458705:MPO458706 MZK458705:MZK458706 NJG458705:NJG458706 NTC458705:NTC458706 OCY458705:OCY458706 OMU458705:OMU458706 OWQ458705:OWQ458706 PGM458705:PGM458706 PQI458705:PQI458706 QAE458705:QAE458706 QKA458705:QKA458706 QTW458705:QTW458706 RDS458705:RDS458706 RNO458705:RNO458706 RXK458705:RXK458706 SHG458705:SHG458706 SRC458705:SRC458706 TAY458705:TAY458706 TKU458705:TKU458706 TUQ458705:TUQ458706 UEM458705:UEM458706 UOI458705:UOI458706 UYE458705:UYE458706 VIA458705:VIA458706 VRW458705:VRW458706 WBS458705:WBS458706 WLO458705:WLO458706 WVK458705:WVK458706 C524241:C524242 IY524241:IY524242 SU524241:SU524242 ACQ524241:ACQ524242 AMM524241:AMM524242 AWI524241:AWI524242 BGE524241:BGE524242 BQA524241:BQA524242 BZW524241:BZW524242 CJS524241:CJS524242 CTO524241:CTO524242 DDK524241:DDK524242 DNG524241:DNG524242 DXC524241:DXC524242 EGY524241:EGY524242 EQU524241:EQU524242 FAQ524241:FAQ524242 FKM524241:FKM524242 FUI524241:FUI524242 GEE524241:GEE524242 GOA524241:GOA524242 GXW524241:GXW524242 HHS524241:HHS524242 HRO524241:HRO524242 IBK524241:IBK524242 ILG524241:ILG524242 IVC524241:IVC524242 JEY524241:JEY524242 JOU524241:JOU524242 JYQ524241:JYQ524242 KIM524241:KIM524242 KSI524241:KSI524242 LCE524241:LCE524242 LMA524241:LMA524242 LVW524241:LVW524242 MFS524241:MFS524242 MPO524241:MPO524242 MZK524241:MZK524242 NJG524241:NJG524242 NTC524241:NTC524242 OCY524241:OCY524242 OMU524241:OMU524242 OWQ524241:OWQ524242 PGM524241:PGM524242 PQI524241:PQI524242 QAE524241:QAE524242 QKA524241:QKA524242 QTW524241:QTW524242 RDS524241:RDS524242 RNO524241:RNO524242 RXK524241:RXK524242 SHG524241:SHG524242 SRC524241:SRC524242 TAY524241:TAY524242 TKU524241:TKU524242 TUQ524241:TUQ524242 UEM524241:UEM524242 UOI524241:UOI524242 UYE524241:UYE524242 VIA524241:VIA524242 VRW524241:VRW524242 WBS524241:WBS524242 WLO524241:WLO524242 WVK524241:WVK524242 C589777:C589778 IY589777:IY589778 SU589777:SU589778 ACQ589777:ACQ589778 AMM589777:AMM589778 AWI589777:AWI589778 BGE589777:BGE589778 BQA589777:BQA589778 BZW589777:BZW589778 CJS589777:CJS589778 CTO589777:CTO589778 DDK589777:DDK589778 DNG589777:DNG589778 DXC589777:DXC589778 EGY589777:EGY589778 EQU589777:EQU589778 FAQ589777:FAQ589778 FKM589777:FKM589778 FUI589777:FUI589778 GEE589777:GEE589778 GOA589777:GOA589778 GXW589777:GXW589778 HHS589777:HHS589778 HRO589777:HRO589778 IBK589777:IBK589778 ILG589777:ILG589778 IVC589777:IVC589778 JEY589777:JEY589778 JOU589777:JOU589778 JYQ589777:JYQ589778 KIM589777:KIM589778 KSI589777:KSI589778 LCE589777:LCE589778 LMA589777:LMA589778 LVW589777:LVW589778 MFS589777:MFS589778 MPO589777:MPO589778 MZK589777:MZK589778 NJG589777:NJG589778 NTC589777:NTC589778 OCY589777:OCY589778 OMU589777:OMU589778 OWQ589777:OWQ589778 PGM589777:PGM589778 PQI589777:PQI589778 QAE589777:QAE589778 QKA589777:QKA589778 QTW589777:QTW589778 RDS589777:RDS589778 RNO589777:RNO589778 RXK589777:RXK589778 SHG589777:SHG589778 SRC589777:SRC589778 TAY589777:TAY589778 TKU589777:TKU589778 TUQ589777:TUQ589778 UEM589777:UEM589778 UOI589777:UOI589778 UYE589777:UYE589778 VIA589777:VIA589778 VRW589777:VRW589778 WBS589777:WBS589778 WLO589777:WLO589778 WVK589777:WVK589778 C655313:C655314 IY655313:IY655314 SU655313:SU655314 ACQ655313:ACQ655314 AMM655313:AMM655314 AWI655313:AWI655314 BGE655313:BGE655314 BQA655313:BQA655314 BZW655313:BZW655314 CJS655313:CJS655314 CTO655313:CTO655314 DDK655313:DDK655314 DNG655313:DNG655314 DXC655313:DXC655314 EGY655313:EGY655314 EQU655313:EQU655314 FAQ655313:FAQ655314 FKM655313:FKM655314 FUI655313:FUI655314 GEE655313:GEE655314 GOA655313:GOA655314 GXW655313:GXW655314 HHS655313:HHS655314 HRO655313:HRO655314 IBK655313:IBK655314 ILG655313:ILG655314 IVC655313:IVC655314 JEY655313:JEY655314 JOU655313:JOU655314 JYQ655313:JYQ655314 KIM655313:KIM655314 KSI655313:KSI655314 LCE655313:LCE655314 LMA655313:LMA655314 LVW655313:LVW655314 MFS655313:MFS655314 MPO655313:MPO655314 MZK655313:MZK655314 NJG655313:NJG655314 NTC655313:NTC655314 OCY655313:OCY655314 OMU655313:OMU655314 OWQ655313:OWQ655314 PGM655313:PGM655314 PQI655313:PQI655314 QAE655313:QAE655314 QKA655313:QKA655314 QTW655313:QTW655314 RDS655313:RDS655314 RNO655313:RNO655314 RXK655313:RXK655314 SHG655313:SHG655314 SRC655313:SRC655314 TAY655313:TAY655314 TKU655313:TKU655314 TUQ655313:TUQ655314 UEM655313:UEM655314 UOI655313:UOI655314 UYE655313:UYE655314 VIA655313:VIA655314 VRW655313:VRW655314 WBS655313:WBS655314 WLO655313:WLO655314 WVK655313:WVK655314 C720849:C720850 IY720849:IY720850 SU720849:SU720850 ACQ720849:ACQ720850 AMM720849:AMM720850 AWI720849:AWI720850 BGE720849:BGE720850 BQA720849:BQA720850 BZW720849:BZW720850 CJS720849:CJS720850 CTO720849:CTO720850 DDK720849:DDK720850 DNG720849:DNG720850 DXC720849:DXC720850 EGY720849:EGY720850 EQU720849:EQU720850 FAQ720849:FAQ720850 FKM720849:FKM720850 FUI720849:FUI720850 GEE720849:GEE720850 GOA720849:GOA720850 GXW720849:GXW720850 HHS720849:HHS720850 HRO720849:HRO720850 IBK720849:IBK720850 ILG720849:ILG720850 IVC720849:IVC720850 JEY720849:JEY720850 JOU720849:JOU720850 JYQ720849:JYQ720850 KIM720849:KIM720850 KSI720849:KSI720850 LCE720849:LCE720850 LMA720849:LMA720850 LVW720849:LVW720850 MFS720849:MFS720850 MPO720849:MPO720850 MZK720849:MZK720850 NJG720849:NJG720850 NTC720849:NTC720850 OCY720849:OCY720850 OMU720849:OMU720850 OWQ720849:OWQ720850 PGM720849:PGM720850 PQI720849:PQI720850 QAE720849:QAE720850 QKA720849:QKA720850 QTW720849:QTW720850 RDS720849:RDS720850 RNO720849:RNO720850 RXK720849:RXK720850 SHG720849:SHG720850 SRC720849:SRC720850 TAY720849:TAY720850 TKU720849:TKU720850 TUQ720849:TUQ720850 UEM720849:UEM720850 UOI720849:UOI720850 UYE720849:UYE720850 VIA720849:VIA720850 VRW720849:VRW720850 WBS720849:WBS720850 WLO720849:WLO720850 WVK720849:WVK720850 C786385:C786386 IY786385:IY786386 SU786385:SU786386 ACQ786385:ACQ786386 AMM786385:AMM786386 AWI786385:AWI786386 BGE786385:BGE786386 BQA786385:BQA786386 BZW786385:BZW786386 CJS786385:CJS786386 CTO786385:CTO786386 DDK786385:DDK786386 DNG786385:DNG786386 DXC786385:DXC786386 EGY786385:EGY786386 EQU786385:EQU786386 FAQ786385:FAQ786386 FKM786385:FKM786386 FUI786385:FUI786386 GEE786385:GEE786386 GOA786385:GOA786386 GXW786385:GXW786386 HHS786385:HHS786386 HRO786385:HRO786386 IBK786385:IBK786386 ILG786385:ILG786386 IVC786385:IVC786386 JEY786385:JEY786386 JOU786385:JOU786386 JYQ786385:JYQ786386 KIM786385:KIM786386 KSI786385:KSI786386 LCE786385:LCE786386 LMA786385:LMA786386 LVW786385:LVW786386 MFS786385:MFS786386 MPO786385:MPO786386 MZK786385:MZK786386 NJG786385:NJG786386 NTC786385:NTC786386 OCY786385:OCY786386 OMU786385:OMU786386 OWQ786385:OWQ786386 PGM786385:PGM786386 PQI786385:PQI786386 QAE786385:QAE786386 QKA786385:QKA786386 QTW786385:QTW786386 RDS786385:RDS786386 RNO786385:RNO786386 RXK786385:RXK786386 SHG786385:SHG786386 SRC786385:SRC786386 TAY786385:TAY786386 TKU786385:TKU786386 TUQ786385:TUQ786386 UEM786385:UEM786386 UOI786385:UOI786386 UYE786385:UYE786386 VIA786385:VIA786386 VRW786385:VRW786386 WBS786385:WBS786386 WLO786385:WLO786386 WVK786385:WVK786386 C851921:C851922 IY851921:IY851922 SU851921:SU851922 ACQ851921:ACQ851922 AMM851921:AMM851922 AWI851921:AWI851922 BGE851921:BGE851922 BQA851921:BQA851922 BZW851921:BZW851922 CJS851921:CJS851922 CTO851921:CTO851922 DDK851921:DDK851922 DNG851921:DNG851922 DXC851921:DXC851922 EGY851921:EGY851922 EQU851921:EQU851922 FAQ851921:FAQ851922 FKM851921:FKM851922 FUI851921:FUI851922 GEE851921:GEE851922 GOA851921:GOA851922 GXW851921:GXW851922 HHS851921:HHS851922 HRO851921:HRO851922 IBK851921:IBK851922 ILG851921:ILG851922 IVC851921:IVC851922 JEY851921:JEY851922 JOU851921:JOU851922 JYQ851921:JYQ851922 KIM851921:KIM851922 KSI851921:KSI851922 LCE851921:LCE851922 LMA851921:LMA851922 LVW851921:LVW851922 MFS851921:MFS851922 MPO851921:MPO851922 MZK851921:MZK851922 NJG851921:NJG851922 NTC851921:NTC851922 OCY851921:OCY851922 OMU851921:OMU851922 OWQ851921:OWQ851922 PGM851921:PGM851922 PQI851921:PQI851922 QAE851921:QAE851922 QKA851921:QKA851922 QTW851921:QTW851922 RDS851921:RDS851922 RNO851921:RNO851922 RXK851921:RXK851922 SHG851921:SHG851922 SRC851921:SRC851922 TAY851921:TAY851922 TKU851921:TKU851922 TUQ851921:TUQ851922 UEM851921:UEM851922 UOI851921:UOI851922 UYE851921:UYE851922 VIA851921:VIA851922 VRW851921:VRW851922 WBS851921:WBS851922 WLO851921:WLO851922 WVK851921:WVK851922 C917457:C917458 IY917457:IY917458 SU917457:SU917458 ACQ917457:ACQ917458 AMM917457:AMM917458 AWI917457:AWI917458 BGE917457:BGE917458 BQA917457:BQA917458 BZW917457:BZW917458 CJS917457:CJS917458 CTO917457:CTO917458 DDK917457:DDK917458 DNG917457:DNG917458 DXC917457:DXC917458 EGY917457:EGY917458 EQU917457:EQU917458 FAQ917457:FAQ917458 FKM917457:FKM917458 FUI917457:FUI917458 GEE917457:GEE917458 GOA917457:GOA917458 GXW917457:GXW917458 HHS917457:HHS917458 HRO917457:HRO917458 IBK917457:IBK917458 ILG917457:ILG917458 IVC917457:IVC917458 JEY917457:JEY917458 JOU917457:JOU917458 JYQ917457:JYQ917458 KIM917457:KIM917458 KSI917457:KSI917458 LCE917457:LCE917458 LMA917457:LMA917458 LVW917457:LVW917458 MFS917457:MFS917458 MPO917457:MPO917458 MZK917457:MZK917458 NJG917457:NJG917458 NTC917457:NTC917458 OCY917457:OCY917458 OMU917457:OMU917458 OWQ917457:OWQ917458 PGM917457:PGM917458 PQI917457:PQI917458 QAE917457:QAE917458 QKA917457:QKA917458 QTW917457:QTW917458 RDS917457:RDS917458 RNO917457:RNO917458 RXK917457:RXK917458 SHG917457:SHG917458 SRC917457:SRC917458 TAY917457:TAY917458 TKU917457:TKU917458 TUQ917457:TUQ917458 UEM917457:UEM917458 UOI917457:UOI917458 UYE917457:UYE917458 VIA917457:VIA917458 VRW917457:VRW917458 WBS917457:WBS917458 WLO917457:WLO917458 WVK917457:WVK917458 C982993:C982994 IY982993:IY982994 SU982993:SU982994 ACQ982993:ACQ982994 AMM982993:AMM982994 AWI982993:AWI982994 BGE982993:BGE982994 BQA982993:BQA982994 BZW982993:BZW982994 CJS982993:CJS982994 CTO982993:CTO982994 DDK982993:DDK982994 DNG982993:DNG982994 DXC982993:DXC982994 EGY982993:EGY982994 EQU982993:EQU982994 FAQ982993:FAQ982994 FKM982993:FKM982994 FUI982993:FUI982994 GEE982993:GEE982994 GOA982993:GOA982994 GXW982993:GXW982994 HHS982993:HHS982994 HRO982993:HRO982994 IBK982993:IBK982994 ILG982993:ILG982994 IVC982993:IVC982994 JEY982993:JEY982994 JOU982993:JOU982994 JYQ982993:JYQ982994 KIM982993:KIM982994 KSI982993:KSI982994 LCE982993:LCE982994 LMA982993:LMA982994 LVW982993:LVW982994 MFS982993:MFS982994 MPO982993:MPO982994 MZK982993:MZK982994 NJG982993:NJG982994 NTC982993:NTC982994 OCY982993:OCY982994 OMU982993:OMU982994 OWQ982993:OWQ982994 PGM982993:PGM982994 PQI982993:PQI982994 QAE982993:QAE982994 QKA982993:QKA982994 QTW982993:QTW982994 RDS982993:RDS982994 RNO982993:RNO982994 RXK982993:RXK982994 SHG982993:SHG982994 SRC982993:SRC982994 TAY982993:TAY982994 TKU982993:TKU982994 TUQ982993:TUQ982994 UEM982993:UEM982994 UOI982993:UOI982994 UYE982993:UYE982994 VIA982993:VIA982994 VRW982993:VRW982994 WBS982993:WBS982994 WLO982993:WLO982994 WVK982993:WVK982994" xr:uid="{00000000-0002-0000-0000-000001000000}">
      <formula1>"現場管理費,取替作業費,運搬交通費,雑材消耗品,諸経費"</formula1>
    </dataValidation>
  </dataValidations>
  <printOptions horizontalCentered="1" verticalCentered="1"/>
  <pageMargins left="0.19685039370078741" right="0" top="0.78740157480314965" bottom="0.59055118110236227" header="0.39370078740157483" footer="0.3937007874015748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44"/>
  <sheetViews>
    <sheetView view="pageBreakPreview" zoomScaleNormal="80" zoomScaleSheetLayoutView="100" workbookViewId="0"/>
  </sheetViews>
  <sheetFormatPr defaultColWidth="8" defaultRowHeight="31.5" customHeight="1" x14ac:dyDescent="0.25"/>
  <cols>
    <col min="1" max="2" width="4.75" style="249" customWidth="1"/>
    <col min="3" max="3" width="30.5" style="250" customWidth="1"/>
    <col min="4" max="4" width="36.625" style="251" customWidth="1"/>
    <col min="5" max="5" width="10.125" style="252" customWidth="1"/>
    <col min="6" max="6" width="8.25" style="253" customWidth="1"/>
    <col min="7" max="7" width="10.75" style="254" customWidth="1"/>
    <col min="8" max="8" width="14" style="255" customWidth="1"/>
    <col min="9" max="9" width="23.125" style="256" customWidth="1"/>
    <col min="10" max="10" width="10" style="253" customWidth="1"/>
    <col min="11" max="11" width="4.125" style="187" hidden="1" customWidth="1"/>
    <col min="12" max="14" width="14.625" style="187" hidden="1" customWidth="1"/>
    <col min="15" max="15" width="4.25" style="187" hidden="1" customWidth="1"/>
    <col min="16" max="16" width="12" style="202" hidden="1" customWidth="1"/>
    <col min="17" max="17" width="8" style="187" hidden="1" customWidth="1"/>
    <col min="18" max="18" width="10.625" style="187" bestFit="1" customWidth="1"/>
    <col min="19" max="23" width="8" style="187"/>
    <col min="24" max="28" width="11.25" style="187" hidden="1" customWidth="1"/>
    <col min="29" max="29" width="2.5" style="187" hidden="1" customWidth="1"/>
    <col min="30" max="30" width="11.25" style="187" hidden="1" customWidth="1"/>
    <col min="31" max="31" width="87.5" style="187" hidden="1" customWidth="1"/>
    <col min="32" max="32" width="11.25" style="187" hidden="1" customWidth="1"/>
    <col min="33" max="249" width="8" style="187"/>
    <col min="250" max="251" width="4.75" style="187" customWidth="1"/>
    <col min="252" max="252" width="30.5" style="187" customWidth="1"/>
    <col min="253" max="253" width="33.625" style="187" customWidth="1"/>
    <col min="254" max="254" width="8.25" style="187" customWidth="1"/>
    <col min="255" max="255" width="10.125" style="187" customWidth="1"/>
    <col min="256" max="256" width="10.75" style="187" customWidth="1"/>
    <col min="257" max="257" width="14" style="187" customWidth="1"/>
    <col min="258" max="258" width="24.625" style="187" customWidth="1"/>
    <col min="259" max="260" width="8" style="187"/>
    <col min="261" max="263" width="14.625" style="187" customWidth="1"/>
    <col min="264" max="505" width="8" style="187"/>
    <col min="506" max="507" width="4.75" style="187" customWidth="1"/>
    <col min="508" max="508" width="30.5" style="187" customWidth="1"/>
    <col min="509" max="509" width="33.625" style="187" customWidth="1"/>
    <col min="510" max="510" width="8.25" style="187" customWidth="1"/>
    <col min="511" max="511" width="10.125" style="187" customWidth="1"/>
    <col min="512" max="512" width="10.75" style="187" customWidth="1"/>
    <col min="513" max="513" width="14" style="187" customWidth="1"/>
    <col min="514" max="514" width="24.625" style="187" customWidth="1"/>
    <col min="515" max="516" width="8" style="187"/>
    <col min="517" max="519" width="14.625" style="187" customWidth="1"/>
    <col min="520" max="761" width="8" style="187"/>
    <col min="762" max="763" width="4.75" style="187" customWidth="1"/>
    <col min="764" max="764" width="30.5" style="187" customWidth="1"/>
    <col min="765" max="765" width="33.625" style="187" customWidth="1"/>
    <col min="766" max="766" width="8.25" style="187" customWidth="1"/>
    <col min="767" max="767" width="10.125" style="187" customWidth="1"/>
    <col min="768" max="768" width="10.75" style="187" customWidth="1"/>
    <col min="769" max="769" width="14" style="187" customWidth="1"/>
    <col min="770" max="770" width="24.625" style="187" customWidth="1"/>
    <col min="771" max="772" width="8" style="187"/>
    <col min="773" max="775" width="14.625" style="187" customWidth="1"/>
    <col min="776" max="1017" width="8" style="187"/>
    <col min="1018" max="1019" width="4.75" style="187" customWidth="1"/>
    <col min="1020" max="1020" width="30.5" style="187" customWidth="1"/>
    <col min="1021" max="1021" width="33.625" style="187" customWidth="1"/>
    <col min="1022" max="1022" width="8.25" style="187" customWidth="1"/>
    <col min="1023" max="1023" width="10.125" style="187" customWidth="1"/>
    <col min="1024" max="1024" width="10.75" style="187" customWidth="1"/>
    <col min="1025" max="1025" width="14" style="187" customWidth="1"/>
    <col min="1026" max="1026" width="24.625" style="187" customWidth="1"/>
    <col min="1027" max="1028" width="8" style="187"/>
    <col min="1029" max="1031" width="14.625" style="187" customWidth="1"/>
    <col min="1032" max="1273" width="8" style="187"/>
    <col min="1274" max="1275" width="4.75" style="187" customWidth="1"/>
    <col min="1276" max="1276" width="30.5" style="187" customWidth="1"/>
    <col min="1277" max="1277" width="33.625" style="187" customWidth="1"/>
    <col min="1278" max="1278" width="8.25" style="187" customWidth="1"/>
    <col min="1279" max="1279" width="10.125" style="187" customWidth="1"/>
    <col min="1280" max="1280" width="10.75" style="187" customWidth="1"/>
    <col min="1281" max="1281" width="14" style="187" customWidth="1"/>
    <col min="1282" max="1282" width="24.625" style="187" customWidth="1"/>
    <col min="1283" max="1284" width="8" style="187"/>
    <col min="1285" max="1287" width="14.625" style="187" customWidth="1"/>
    <col min="1288" max="1529" width="8" style="187"/>
    <col min="1530" max="1531" width="4.75" style="187" customWidth="1"/>
    <col min="1532" max="1532" width="30.5" style="187" customWidth="1"/>
    <col min="1533" max="1533" width="33.625" style="187" customWidth="1"/>
    <col min="1534" max="1534" width="8.25" style="187" customWidth="1"/>
    <col min="1535" max="1535" width="10.125" style="187" customWidth="1"/>
    <col min="1536" max="1536" width="10.75" style="187" customWidth="1"/>
    <col min="1537" max="1537" width="14" style="187" customWidth="1"/>
    <col min="1538" max="1538" width="24.625" style="187" customWidth="1"/>
    <col min="1539" max="1540" width="8" style="187"/>
    <col min="1541" max="1543" width="14.625" style="187" customWidth="1"/>
    <col min="1544" max="1785" width="8" style="187"/>
    <col min="1786" max="1787" width="4.75" style="187" customWidth="1"/>
    <col min="1788" max="1788" width="30.5" style="187" customWidth="1"/>
    <col min="1789" max="1789" width="33.625" style="187" customWidth="1"/>
    <col min="1790" max="1790" width="8.25" style="187" customWidth="1"/>
    <col min="1791" max="1791" width="10.125" style="187" customWidth="1"/>
    <col min="1792" max="1792" width="10.75" style="187" customWidth="1"/>
    <col min="1793" max="1793" width="14" style="187" customWidth="1"/>
    <col min="1794" max="1794" width="24.625" style="187" customWidth="1"/>
    <col min="1795" max="1796" width="8" style="187"/>
    <col min="1797" max="1799" width="14.625" style="187" customWidth="1"/>
    <col min="1800" max="2041" width="8" style="187"/>
    <col min="2042" max="2043" width="4.75" style="187" customWidth="1"/>
    <col min="2044" max="2044" width="30.5" style="187" customWidth="1"/>
    <col min="2045" max="2045" width="33.625" style="187" customWidth="1"/>
    <col min="2046" max="2046" width="8.25" style="187" customWidth="1"/>
    <col min="2047" max="2047" width="10.125" style="187" customWidth="1"/>
    <col min="2048" max="2048" width="10.75" style="187" customWidth="1"/>
    <col min="2049" max="2049" width="14" style="187" customWidth="1"/>
    <col min="2050" max="2050" width="24.625" style="187" customWidth="1"/>
    <col min="2051" max="2052" width="8" style="187"/>
    <col min="2053" max="2055" width="14.625" style="187" customWidth="1"/>
    <col min="2056" max="2297" width="8" style="187"/>
    <col min="2298" max="2299" width="4.75" style="187" customWidth="1"/>
    <col min="2300" max="2300" width="30.5" style="187" customWidth="1"/>
    <col min="2301" max="2301" width="33.625" style="187" customWidth="1"/>
    <col min="2302" max="2302" width="8.25" style="187" customWidth="1"/>
    <col min="2303" max="2303" width="10.125" style="187" customWidth="1"/>
    <col min="2304" max="2304" width="10.75" style="187" customWidth="1"/>
    <col min="2305" max="2305" width="14" style="187" customWidth="1"/>
    <col min="2306" max="2306" width="24.625" style="187" customWidth="1"/>
    <col min="2307" max="2308" width="8" style="187"/>
    <col min="2309" max="2311" width="14.625" style="187" customWidth="1"/>
    <col min="2312" max="2553" width="8" style="187"/>
    <col min="2554" max="2555" width="4.75" style="187" customWidth="1"/>
    <col min="2556" max="2556" width="30.5" style="187" customWidth="1"/>
    <col min="2557" max="2557" width="33.625" style="187" customWidth="1"/>
    <col min="2558" max="2558" width="8.25" style="187" customWidth="1"/>
    <col min="2559" max="2559" width="10.125" style="187" customWidth="1"/>
    <col min="2560" max="2560" width="10.75" style="187" customWidth="1"/>
    <col min="2561" max="2561" width="14" style="187" customWidth="1"/>
    <col min="2562" max="2562" width="24.625" style="187" customWidth="1"/>
    <col min="2563" max="2564" width="8" style="187"/>
    <col min="2565" max="2567" width="14.625" style="187" customWidth="1"/>
    <col min="2568" max="2809" width="8" style="187"/>
    <col min="2810" max="2811" width="4.75" style="187" customWidth="1"/>
    <col min="2812" max="2812" width="30.5" style="187" customWidth="1"/>
    <col min="2813" max="2813" width="33.625" style="187" customWidth="1"/>
    <col min="2814" max="2814" width="8.25" style="187" customWidth="1"/>
    <col min="2815" max="2815" width="10.125" style="187" customWidth="1"/>
    <col min="2816" max="2816" width="10.75" style="187" customWidth="1"/>
    <col min="2817" max="2817" width="14" style="187" customWidth="1"/>
    <col min="2818" max="2818" width="24.625" style="187" customWidth="1"/>
    <col min="2819" max="2820" width="8" style="187"/>
    <col min="2821" max="2823" width="14.625" style="187" customWidth="1"/>
    <col min="2824" max="3065" width="8" style="187"/>
    <col min="3066" max="3067" width="4.75" style="187" customWidth="1"/>
    <col min="3068" max="3068" width="30.5" style="187" customWidth="1"/>
    <col min="3069" max="3069" width="33.625" style="187" customWidth="1"/>
    <col min="3070" max="3070" width="8.25" style="187" customWidth="1"/>
    <col min="3071" max="3071" width="10.125" style="187" customWidth="1"/>
    <col min="3072" max="3072" width="10.75" style="187" customWidth="1"/>
    <col min="3073" max="3073" width="14" style="187" customWidth="1"/>
    <col min="3074" max="3074" width="24.625" style="187" customWidth="1"/>
    <col min="3075" max="3076" width="8" style="187"/>
    <col min="3077" max="3079" width="14.625" style="187" customWidth="1"/>
    <col min="3080" max="3321" width="8" style="187"/>
    <col min="3322" max="3323" width="4.75" style="187" customWidth="1"/>
    <col min="3324" max="3324" width="30.5" style="187" customWidth="1"/>
    <col min="3325" max="3325" width="33.625" style="187" customWidth="1"/>
    <col min="3326" max="3326" width="8.25" style="187" customWidth="1"/>
    <col min="3327" max="3327" width="10.125" style="187" customWidth="1"/>
    <col min="3328" max="3328" width="10.75" style="187" customWidth="1"/>
    <col min="3329" max="3329" width="14" style="187" customWidth="1"/>
    <col min="3330" max="3330" width="24.625" style="187" customWidth="1"/>
    <col min="3331" max="3332" width="8" style="187"/>
    <col min="3333" max="3335" width="14.625" style="187" customWidth="1"/>
    <col min="3336" max="3577" width="8" style="187"/>
    <col min="3578" max="3579" width="4.75" style="187" customWidth="1"/>
    <col min="3580" max="3580" width="30.5" style="187" customWidth="1"/>
    <col min="3581" max="3581" width="33.625" style="187" customWidth="1"/>
    <col min="3582" max="3582" width="8.25" style="187" customWidth="1"/>
    <col min="3583" max="3583" width="10.125" style="187" customWidth="1"/>
    <col min="3584" max="3584" width="10.75" style="187" customWidth="1"/>
    <col min="3585" max="3585" width="14" style="187" customWidth="1"/>
    <col min="3586" max="3586" width="24.625" style="187" customWidth="1"/>
    <col min="3587" max="3588" width="8" style="187"/>
    <col min="3589" max="3591" width="14.625" style="187" customWidth="1"/>
    <col min="3592" max="3833" width="8" style="187"/>
    <col min="3834" max="3835" width="4.75" style="187" customWidth="1"/>
    <col min="3836" max="3836" width="30.5" style="187" customWidth="1"/>
    <col min="3837" max="3837" width="33.625" style="187" customWidth="1"/>
    <col min="3838" max="3838" width="8.25" style="187" customWidth="1"/>
    <col min="3839" max="3839" width="10.125" style="187" customWidth="1"/>
    <col min="3840" max="3840" width="10.75" style="187" customWidth="1"/>
    <col min="3841" max="3841" width="14" style="187" customWidth="1"/>
    <col min="3842" max="3842" width="24.625" style="187" customWidth="1"/>
    <col min="3843" max="3844" width="8" style="187"/>
    <col min="3845" max="3847" width="14.625" style="187" customWidth="1"/>
    <col min="3848" max="4089" width="8" style="187"/>
    <col min="4090" max="4091" width="4.75" style="187" customWidth="1"/>
    <col min="4092" max="4092" width="30.5" style="187" customWidth="1"/>
    <col min="4093" max="4093" width="33.625" style="187" customWidth="1"/>
    <col min="4094" max="4094" width="8.25" style="187" customWidth="1"/>
    <col min="4095" max="4095" width="10.125" style="187" customWidth="1"/>
    <col min="4096" max="4096" width="10.75" style="187" customWidth="1"/>
    <col min="4097" max="4097" width="14" style="187" customWidth="1"/>
    <col min="4098" max="4098" width="24.625" style="187" customWidth="1"/>
    <col min="4099" max="4100" width="8" style="187"/>
    <col min="4101" max="4103" width="14.625" style="187" customWidth="1"/>
    <col min="4104" max="4345" width="8" style="187"/>
    <col min="4346" max="4347" width="4.75" style="187" customWidth="1"/>
    <col min="4348" max="4348" width="30.5" style="187" customWidth="1"/>
    <col min="4349" max="4349" width="33.625" style="187" customWidth="1"/>
    <col min="4350" max="4350" width="8.25" style="187" customWidth="1"/>
    <col min="4351" max="4351" width="10.125" style="187" customWidth="1"/>
    <col min="4352" max="4352" width="10.75" style="187" customWidth="1"/>
    <col min="4353" max="4353" width="14" style="187" customWidth="1"/>
    <col min="4354" max="4354" width="24.625" style="187" customWidth="1"/>
    <col min="4355" max="4356" width="8" style="187"/>
    <col min="4357" max="4359" width="14.625" style="187" customWidth="1"/>
    <col min="4360" max="4601" width="8" style="187"/>
    <col min="4602" max="4603" width="4.75" style="187" customWidth="1"/>
    <col min="4604" max="4604" width="30.5" style="187" customWidth="1"/>
    <col min="4605" max="4605" width="33.625" style="187" customWidth="1"/>
    <col min="4606" max="4606" width="8.25" style="187" customWidth="1"/>
    <col min="4607" max="4607" width="10.125" style="187" customWidth="1"/>
    <col min="4608" max="4608" width="10.75" style="187" customWidth="1"/>
    <col min="4609" max="4609" width="14" style="187" customWidth="1"/>
    <col min="4610" max="4610" width="24.625" style="187" customWidth="1"/>
    <col min="4611" max="4612" width="8" style="187"/>
    <col min="4613" max="4615" width="14.625" style="187" customWidth="1"/>
    <col min="4616" max="4857" width="8" style="187"/>
    <col min="4858" max="4859" width="4.75" style="187" customWidth="1"/>
    <col min="4860" max="4860" width="30.5" style="187" customWidth="1"/>
    <col min="4861" max="4861" width="33.625" style="187" customWidth="1"/>
    <col min="4862" max="4862" width="8.25" style="187" customWidth="1"/>
    <col min="4863" max="4863" width="10.125" style="187" customWidth="1"/>
    <col min="4864" max="4864" width="10.75" style="187" customWidth="1"/>
    <col min="4865" max="4865" width="14" style="187" customWidth="1"/>
    <col min="4866" max="4866" width="24.625" style="187" customWidth="1"/>
    <col min="4867" max="4868" width="8" style="187"/>
    <col min="4869" max="4871" width="14.625" style="187" customWidth="1"/>
    <col min="4872" max="5113" width="8" style="187"/>
    <col min="5114" max="5115" width="4.75" style="187" customWidth="1"/>
    <col min="5116" max="5116" width="30.5" style="187" customWidth="1"/>
    <col min="5117" max="5117" width="33.625" style="187" customWidth="1"/>
    <col min="5118" max="5118" width="8.25" style="187" customWidth="1"/>
    <col min="5119" max="5119" width="10.125" style="187" customWidth="1"/>
    <col min="5120" max="5120" width="10.75" style="187" customWidth="1"/>
    <col min="5121" max="5121" width="14" style="187" customWidth="1"/>
    <col min="5122" max="5122" width="24.625" style="187" customWidth="1"/>
    <col min="5123" max="5124" width="8" style="187"/>
    <col min="5125" max="5127" width="14.625" style="187" customWidth="1"/>
    <col min="5128" max="5369" width="8" style="187"/>
    <col min="5370" max="5371" width="4.75" style="187" customWidth="1"/>
    <col min="5372" max="5372" width="30.5" style="187" customWidth="1"/>
    <col min="5373" max="5373" width="33.625" style="187" customWidth="1"/>
    <col min="5374" max="5374" width="8.25" style="187" customWidth="1"/>
    <col min="5375" max="5375" width="10.125" style="187" customWidth="1"/>
    <col min="5376" max="5376" width="10.75" style="187" customWidth="1"/>
    <col min="5377" max="5377" width="14" style="187" customWidth="1"/>
    <col min="5378" max="5378" width="24.625" style="187" customWidth="1"/>
    <col min="5379" max="5380" width="8" style="187"/>
    <col min="5381" max="5383" width="14.625" style="187" customWidth="1"/>
    <col min="5384" max="5625" width="8" style="187"/>
    <col min="5626" max="5627" width="4.75" style="187" customWidth="1"/>
    <col min="5628" max="5628" width="30.5" style="187" customWidth="1"/>
    <col min="5629" max="5629" width="33.625" style="187" customWidth="1"/>
    <col min="5630" max="5630" width="8.25" style="187" customWidth="1"/>
    <col min="5631" max="5631" width="10.125" style="187" customWidth="1"/>
    <col min="5632" max="5632" width="10.75" style="187" customWidth="1"/>
    <col min="5633" max="5633" width="14" style="187" customWidth="1"/>
    <col min="5634" max="5634" width="24.625" style="187" customWidth="1"/>
    <col min="5635" max="5636" width="8" style="187"/>
    <col min="5637" max="5639" width="14.625" style="187" customWidth="1"/>
    <col min="5640" max="5881" width="8" style="187"/>
    <col min="5882" max="5883" width="4.75" style="187" customWidth="1"/>
    <col min="5884" max="5884" width="30.5" style="187" customWidth="1"/>
    <col min="5885" max="5885" width="33.625" style="187" customWidth="1"/>
    <col min="5886" max="5886" width="8.25" style="187" customWidth="1"/>
    <col min="5887" max="5887" width="10.125" style="187" customWidth="1"/>
    <col min="5888" max="5888" width="10.75" style="187" customWidth="1"/>
    <col min="5889" max="5889" width="14" style="187" customWidth="1"/>
    <col min="5890" max="5890" width="24.625" style="187" customWidth="1"/>
    <col min="5891" max="5892" width="8" style="187"/>
    <col min="5893" max="5895" width="14.625" style="187" customWidth="1"/>
    <col min="5896" max="6137" width="8" style="187"/>
    <col min="6138" max="6139" width="4.75" style="187" customWidth="1"/>
    <col min="6140" max="6140" width="30.5" style="187" customWidth="1"/>
    <col min="6141" max="6141" width="33.625" style="187" customWidth="1"/>
    <col min="6142" max="6142" width="8.25" style="187" customWidth="1"/>
    <col min="6143" max="6143" width="10.125" style="187" customWidth="1"/>
    <col min="6144" max="6144" width="10.75" style="187" customWidth="1"/>
    <col min="6145" max="6145" width="14" style="187" customWidth="1"/>
    <col min="6146" max="6146" width="24.625" style="187" customWidth="1"/>
    <col min="6147" max="6148" width="8" style="187"/>
    <col min="6149" max="6151" width="14.625" style="187" customWidth="1"/>
    <col min="6152" max="6393" width="8" style="187"/>
    <col min="6394" max="6395" width="4.75" style="187" customWidth="1"/>
    <col min="6396" max="6396" width="30.5" style="187" customWidth="1"/>
    <col min="6397" max="6397" width="33.625" style="187" customWidth="1"/>
    <col min="6398" max="6398" width="8.25" style="187" customWidth="1"/>
    <col min="6399" max="6399" width="10.125" style="187" customWidth="1"/>
    <col min="6400" max="6400" width="10.75" style="187" customWidth="1"/>
    <col min="6401" max="6401" width="14" style="187" customWidth="1"/>
    <col min="6402" max="6402" width="24.625" style="187" customWidth="1"/>
    <col min="6403" max="6404" width="8" style="187"/>
    <col min="6405" max="6407" width="14.625" style="187" customWidth="1"/>
    <col min="6408" max="6649" width="8" style="187"/>
    <col min="6650" max="6651" width="4.75" style="187" customWidth="1"/>
    <col min="6652" max="6652" width="30.5" style="187" customWidth="1"/>
    <col min="6653" max="6653" width="33.625" style="187" customWidth="1"/>
    <col min="6654" max="6654" width="8.25" style="187" customWidth="1"/>
    <col min="6655" max="6655" width="10.125" style="187" customWidth="1"/>
    <col min="6656" max="6656" width="10.75" style="187" customWidth="1"/>
    <col min="6657" max="6657" width="14" style="187" customWidth="1"/>
    <col min="6658" max="6658" width="24.625" style="187" customWidth="1"/>
    <col min="6659" max="6660" width="8" style="187"/>
    <col min="6661" max="6663" width="14.625" style="187" customWidth="1"/>
    <col min="6664" max="6905" width="8" style="187"/>
    <col min="6906" max="6907" width="4.75" style="187" customWidth="1"/>
    <col min="6908" max="6908" width="30.5" style="187" customWidth="1"/>
    <col min="6909" max="6909" width="33.625" style="187" customWidth="1"/>
    <col min="6910" max="6910" width="8.25" style="187" customWidth="1"/>
    <col min="6911" max="6911" width="10.125" style="187" customWidth="1"/>
    <col min="6912" max="6912" width="10.75" style="187" customWidth="1"/>
    <col min="6913" max="6913" width="14" style="187" customWidth="1"/>
    <col min="6914" max="6914" width="24.625" style="187" customWidth="1"/>
    <col min="6915" max="6916" width="8" style="187"/>
    <col min="6917" max="6919" width="14.625" style="187" customWidth="1"/>
    <col min="6920" max="7161" width="8" style="187"/>
    <col min="7162" max="7163" width="4.75" style="187" customWidth="1"/>
    <col min="7164" max="7164" width="30.5" style="187" customWidth="1"/>
    <col min="7165" max="7165" width="33.625" style="187" customWidth="1"/>
    <col min="7166" max="7166" width="8.25" style="187" customWidth="1"/>
    <col min="7167" max="7167" width="10.125" style="187" customWidth="1"/>
    <col min="7168" max="7168" width="10.75" style="187" customWidth="1"/>
    <col min="7169" max="7169" width="14" style="187" customWidth="1"/>
    <col min="7170" max="7170" width="24.625" style="187" customWidth="1"/>
    <col min="7171" max="7172" width="8" style="187"/>
    <col min="7173" max="7175" width="14.625" style="187" customWidth="1"/>
    <col min="7176" max="7417" width="8" style="187"/>
    <col min="7418" max="7419" width="4.75" style="187" customWidth="1"/>
    <col min="7420" max="7420" width="30.5" style="187" customWidth="1"/>
    <col min="7421" max="7421" width="33.625" style="187" customWidth="1"/>
    <col min="7422" max="7422" width="8.25" style="187" customWidth="1"/>
    <col min="7423" max="7423" width="10.125" style="187" customWidth="1"/>
    <col min="7424" max="7424" width="10.75" style="187" customWidth="1"/>
    <col min="7425" max="7425" width="14" style="187" customWidth="1"/>
    <col min="7426" max="7426" width="24.625" style="187" customWidth="1"/>
    <col min="7427" max="7428" width="8" style="187"/>
    <col min="7429" max="7431" width="14.625" style="187" customWidth="1"/>
    <col min="7432" max="7673" width="8" style="187"/>
    <col min="7674" max="7675" width="4.75" style="187" customWidth="1"/>
    <col min="7676" max="7676" width="30.5" style="187" customWidth="1"/>
    <col min="7677" max="7677" width="33.625" style="187" customWidth="1"/>
    <col min="7678" max="7678" width="8.25" style="187" customWidth="1"/>
    <col min="7679" max="7679" width="10.125" style="187" customWidth="1"/>
    <col min="7680" max="7680" width="10.75" style="187" customWidth="1"/>
    <col min="7681" max="7681" width="14" style="187" customWidth="1"/>
    <col min="7682" max="7682" width="24.625" style="187" customWidth="1"/>
    <col min="7683" max="7684" width="8" style="187"/>
    <col min="7685" max="7687" width="14.625" style="187" customWidth="1"/>
    <col min="7688" max="7929" width="8" style="187"/>
    <col min="7930" max="7931" width="4.75" style="187" customWidth="1"/>
    <col min="7932" max="7932" width="30.5" style="187" customWidth="1"/>
    <col min="7933" max="7933" width="33.625" style="187" customWidth="1"/>
    <col min="7934" max="7934" width="8.25" style="187" customWidth="1"/>
    <col min="7935" max="7935" width="10.125" style="187" customWidth="1"/>
    <col min="7936" max="7936" width="10.75" style="187" customWidth="1"/>
    <col min="7937" max="7937" width="14" style="187" customWidth="1"/>
    <col min="7938" max="7938" width="24.625" style="187" customWidth="1"/>
    <col min="7939" max="7940" width="8" style="187"/>
    <col min="7941" max="7943" width="14.625" style="187" customWidth="1"/>
    <col min="7944" max="8185" width="8" style="187"/>
    <col min="8186" max="8187" width="4.75" style="187" customWidth="1"/>
    <col min="8188" max="8188" width="30.5" style="187" customWidth="1"/>
    <col min="8189" max="8189" width="33.625" style="187" customWidth="1"/>
    <col min="8190" max="8190" width="8.25" style="187" customWidth="1"/>
    <col min="8191" max="8191" width="10.125" style="187" customWidth="1"/>
    <col min="8192" max="8192" width="10.75" style="187" customWidth="1"/>
    <col min="8193" max="8193" width="14" style="187" customWidth="1"/>
    <col min="8194" max="8194" width="24.625" style="187" customWidth="1"/>
    <col min="8195" max="8196" width="8" style="187"/>
    <col min="8197" max="8199" width="14.625" style="187" customWidth="1"/>
    <col min="8200" max="8441" width="8" style="187"/>
    <col min="8442" max="8443" width="4.75" style="187" customWidth="1"/>
    <col min="8444" max="8444" width="30.5" style="187" customWidth="1"/>
    <col min="8445" max="8445" width="33.625" style="187" customWidth="1"/>
    <col min="8446" max="8446" width="8.25" style="187" customWidth="1"/>
    <col min="8447" max="8447" width="10.125" style="187" customWidth="1"/>
    <col min="8448" max="8448" width="10.75" style="187" customWidth="1"/>
    <col min="8449" max="8449" width="14" style="187" customWidth="1"/>
    <col min="8450" max="8450" width="24.625" style="187" customWidth="1"/>
    <col min="8451" max="8452" width="8" style="187"/>
    <col min="8453" max="8455" width="14.625" style="187" customWidth="1"/>
    <col min="8456" max="8697" width="8" style="187"/>
    <col min="8698" max="8699" width="4.75" style="187" customWidth="1"/>
    <col min="8700" max="8700" width="30.5" style="187" customWidth="1"/>
    <col min="8701" max="8701" width="33.625" style="187" customWidth="1"/>
    <col min="8702" max="8702" width="8.25" style="187" customWidth="1"/>
    <col min="8703" max="8703" width="10.125" style="187" customWidth="1"/>
    <col min="8704" max="8704" width="10.75" style="187" customWidth="1"/>
    <col min="8705" max="8705" width="14" style="187" customWidth="1"/>
    <col min="8706" max="8706" width="24.625" style="187" customWidth="1"/>
    <col min="8707" max="8708" width="8" style="187"/>
    <col min="8709" max="8711" width="14.625" style="187" customWidth="1"/>
    <col min="8712" max="8953" width="8" style="187"/>
    <col min="8954" max="8955" width="4.75" style="187" customWidth="1"/>
    <col min="8956" max="8956" width="30.5" style="187" customWidth="1"/>
    <col min="8957" max="8957" width="33.625" style="187" customWidth="1"/>
    <col min="8958" max="8958" width="8.25" style="187" customWidth="1"/>
    <col min="8959" max="8959" width="10.125" style="187" customWidth="1"/>
    <col min="8960" max="8960" width="10.75" style="187" customWidth="1"/>
    <col min="8961" max="8961" width="14" style="187" customWidth="1"/>
    <col min="8962" max="8962" width="24.625" style="187" customWidth="1"/>
    <col min="8963" max="8964" width="8" style="187"/>
    <col min="8965" max="8967" width="14.625" style="187" customWidth="1"/>
    <col min="8968" max="9209" width="8" style="187"/>
    <col min="9210" max="9211" width="4.75" style="187" customWidth="1"/>
    <col min="9212" max="9212" width="30.5" style="187" customWidth="1"/>
    <col min="9213" max="9213" width="33.625" style="187" customWidth="1"/>
    <col min="9214" max="9214" width="8.25" style="187" customWidth="1"/>
    <col min="9215" max="9215" width="10.125" style="187" customWidth="1"/>
    <col min="9216" max="9216" width="10.75" style="187" customWidth="1"/>
    <col min="9217" max="9217" width="14" style="187" customWidth="1"/>
    <col min="9218" max="9218" width="24.625" style="187" customWidth="1"/>
    <col min="9219" max="9220" width="8" style="187"/>
    <col min="9221" max="9223" width="14.625" style="187" customWidth="1"/>
    <col min="9224" max="9465" width="8" style="187"/>
    <col min="9466" max="9467" width="4.75" style="187" customWidth="1"/>
    <col min="9468" max="9468" width="30.5" style="187" customWidth="1"/>
    <col min="9469" max="9469" width="33.625" style="187" customWidth="1"/>
    <col min="9470" max="9470" width="8.25" style="187" customWidth="1"/>
    <col min="9471" max="9471" width="10.125" style="187" customWidth="1"/>
    <col min="9472" max="9472" width="10.75" style="187" customWidth="1"/>
    <col min="9473" max="9473" width="14" style="187" customWidth="1"/>
    <col min="9474" max="9474" width="24.625" style="187" customWidth="1"/>
    <col min="9475" max="9476" width="8" style="187"/>
    <col min="9477" max="9479" width="14.625" style="187" customWidth="1"/>
    <col min="9480" max="9721" width="8" style="187"/>
    <col min="9722" max="9723" width="4.75" style="187" customWidth="1"/>
    <col min="9724" max="9724" width="30.5" style="187" customWidth="1"/>
    <col min="9725" max="9725" width="33.625" style="187" customWidth="1"/>
    <col min="9726" max="9726" width="8.25" style="187" customWidth="1"/>
    <col min="9727" max="9727" width="10.125" style="187" customWidth="1"/>
    <col min="9728" max="9728" width="10.75" style="187" customWidth="1"/>
    <col min="9729" max="9729" width="14" style="187" customWidth="1"/>
    <col min="9730" max="9730" width="24.625" style="187" customWidth="1"/>
    <col min="9731" max="9732" width="8" style="187"/>
    <col min="9733" max="9735" width="14.625" style="187" customWidth="1"/>
    <col min="9736" max="9977" width="8" style="187"/>
    <col min="9978" max="9979" width="4.75" style="187" customWidth="1"/>
    <col min="9980" max="9980" width="30.5" style="187" customWidth="1"/>
    <col min="9981" max="9981" width="33.625" style="187" customWidth="1"/>
    <col min="9982" max="9982" width="8.25" style="187" customWidth="1"/>
    <col min="9983" max="9983" width="10.125" style="187" customWidth="1"/>
    <col min="9984" max="9984" width="10.75" style="187" customWidth="1"/>
    <col min="9985" max="9985" width="14" style="187" customWidth="1"/>
    <col min="9986" max="9986" width="24.625" style="187" customWidth="1"/>
    <col min="9987" max="9988" width="8" style="187"/>
    <col min="9989" max="9991" width="14.625" style="187" customWidth="1"/>
    <col min="9992" max="10233" width="8" style="187"/>
    <col min="10234" max="10235" width="4.75" style="187" customWidth="1"/>
    <col min="10236" max="10236" width="30.5" style="187" customWidth="1"/>
    <col min="10237" max="10237" width="33.625" style="187" customWidth="1"/>
    <col min="10238" max="10238" width="8.25" style="187" customWidth="1"/>
    <col min="10239" max="10239" width="10.125" style="187" customWidth="1"/>
    <col min="10240" max="10240" width="10.75" style="187" customWidth="1"/>
    <col min="10241" max="10241" width="14" style="187" customWidth="1"/>
    <col min="10242" max="10242" width="24.625" style="187" customWidth="1"/>
    <col min="10243" max="10244" width="8" style="187"/>
    <col min="10245" max="10247" width="14.625" style="187" customWidth="1"/>
    <col min="10248" max="10489" width="8" style="187"/>
    <col min="10490" max="10491" width="4.75" style="187" customWidth="1"/>
    <col min="10492" max="10492" width="30.5" style="187" customWidth="1"/>
    <col min="10493" max="10493" width="33.625" style="187" customWidth="1"/>
    <col min="10494" max="10494" width="8.25" style="187" customWidth="1"/>
    <col min="10495" max="10495" width="10.125" style="187" customWidth="1"/>
    <col min="10496" max="10496" width="10.75" style="187" customWidth="1"/>
    <col min="10497" max="10497" width="14" style="187" customWidth="1"/>
    <col min="10498" max="10498" width="24.625" style="187" customWidth="1"/>
    <col min="10499" max="10500" width="8" style="187"/>
    <col min="10501" max="10503" width="14.625" style="187" customWidth="1"/>
    <col min="10504" max="10745" width="8" style="187"/>
    <col min="10746" max="10747" width="4.75" style="187" customWidth="1"/>
    <col min="10748" max="10748" width="30.5" style="187" customWidth="1"/>
    <col min="10749" max="10749" width="33.625" style="187" customWidth="1"/>
    <col min="10750" max="10750" width="8.25" style="187" customWidth="1"/>
    <col min="10751" max="10751" width="10.125" style="187" customWidth="1"/>
    <col min="10752" max="10752" width="10.75" style="187" customWidth="1"/>
    <col min="10753" max="10753" width="14" style="187" customWidth="1"/>
    <col min="10754" max="10754" width="24.625" style="187" customWidth="1"/>
    <col min="10755" max="10756" width="8" style="187"/>
    <col min="10757" max="10759" width="14.625" style="187" customWidth="1"/>
    <col min="10760" max="11001" width="8" style="187"/>
    <col min="11002" max="11003" width="4.75" style="187" customWidth="1"/>
    <col min="11004" max="11004" width="30.5" style="187" customWidth="1"/>
    <col min="11005" max="11005" width="33.625" style="187" customWidth="1"/>
    <col min="11006" max="11006" width="8.25" style="187" customWidth="1"/>
    <col min="11007" max="11007" width="10.125" style="187" customWidth="1"/>
    <col min="11008" max="11008" width="10.75" style="187" customWidth="1"/>
    <col min="11009" max="11009" width="14" style="187" customWidth="1"/>
    <col min="11010" max="11010" width="24.625" style="187" customWidth="1"/>
    <col min="11011" max="11012" width="8" style="187"/>
    <col min="11013" max="11015" width="14.625" style="187" customWidth="1"/>
    <col min="11016" max="11257" width="8" style="187"/>
    <col min="11258" max="11259" width="4.75" style="187" customWidth="1"/>
    <col min="11260" max="11260" width="30.5" style="187" customWidth="1"/>
    <col min="11261" max="11261" width="33.625" style="187" customWidth="1"/>
    <col min="11262" max="11262" width="8.25" style="187" customWidth="1"/>
    <col min="11263" max="11263" width="10.125" style="187" customWidth="1"/>
    <col min="11264" max="11264" width="10.75" style="187" customWidth="1"/>
    <col min="11265" max="11265" width="14" style="187" customWidth="1"/>
    <col min="11266" max="11266" width="24.625" style="187" customWidth="1"/>
    <col min="11267" max="11268" width="8" style="187"/>
    <col min="11269" max="11271" width="14.625" style="187" customWidth="1"/>
    <col min="11272" max="11513" width="8" style="187"/>
    <col min="11514" max="11515" width="4.75" style="187" customWidth="1"/>
    <col min="11516" max="11516" width="30.5" style="187" customWidth="1"/>
    <col min="11517" max="11517" width="33.625" style="187" customWidth="1"/>
    <col min="11518" max="11518" width="8.25" style="187" customWidth="1"/>
    <col min="11519" max="11519" width="10.125" style="187" customWidth="1"/>
    <col min="11520" max="11520" width="10.75" style="187" customWidth="1"/>
    <col min="11521" max="11521" width="14" style="187" customWidth="1"/>
    <col min="11522" max="11522" width="24.625" style="187" customWidth="1"/>
    <col min="11523" max="11524" width="8" style="187"/>
    <col min="11525" max="11527" width="14.625" style="187" customWidth="1"/>
    <col min="11528" max="11769" width="8" style="187"/>
    <col min="11770" max="11771" width="4.75" style="187" customWidth="1"/>
    <col min="11772" max="11772" width="30.5" style="187" customWidth="1"/>
    <col min="11773" max="11773" width="33.625" style="187" customWidth="1"/>
    <col min="11774" max="11774" width="8.25" style="187" customWidth="1"/>
    <col min="11775" max="11775" width="10.125" style="187" customWidth="1"/>
    <col min="11776" max="11776" width="10.75" style="187" customWidth="1"/>
    <col min="11777" max="11777" width="14" style="187" customWidth="1"/>
    <col min="11778" max="11778" width="24.625" style="187" customWidth="1"/>
    <col min="11779" max="11780" width="8" style="187"/>
    <col min="11781" max="11783" width="14.625" style="187" customWidth="1"/>
    <col min="11784" max="12025" width="8" style="187"/>
    <col min="12026" max="12027" width="4.75" style="187" customWidth="1"/>
    <col min="12028" max="12028" width="30.5" style="187" customWidth="1"/>
    <col min="12029" max="12029" width="33.625" style="187" customWidth="1"/>
    <col min="12030" max="12030" width="8.25" style="187" customWidth="1"/>
    <col min="12031" max="12031" width="10.125" style="187" customWidth="1"/>
    <col min="12032" max="12032" width="10.75" style="187" customWidth="1"/>
    <col min="12033" max="12033" width="14" style="187" customWidth="1"/>
    <col min="12034" max="12034" width="24.625" style="187" customWidth="1"/>
    <col min="12035" max="12036" width="8" style="187"/>
    <col min="12037" max="12039" width="14.625" style="187" customWidth="1"/>
    <col min="12040" max="12281" width="8" style="187"/>
    <col min="12282" max="12283" width="4.75" style="187" customWidth="1"/>
    <col min="12284" max="12284" width="30.5" style="187" customWidth="1"/>
    <col min="12285" max="12285" width="33.625" style="187" customWidth="1"/>
    <col min="12286" max="12286" width="8.25" style="187" customWidth="1"/>
    <col min="12287" max="12287" width="10.125" style="187" customWidth="1"/>
    <col min="12288" max="12288" width="10.75" style="187" customWidth="1"/>
    <col min="12289" max="12289" width="14" style="187" customWidth="1"/>
    <col min="12290" max="12290" width="24.625" style="187" customWidth="1"/>
    <col min="12291" max="12292" width="8" style="187"/>
    <col min="12293" max="12295" width="14.625" style="187" customWidth="1"/>
    <col min="12296" max="12537" width="8" style="187"/>
    <col min="12538" max="12539" width="4.75" style="187" customWidth="1"/>
    <col min="12540" max="12540" width="30.5" style="187" customWidth="1"/>
    <col min="12541" max="12541" width="33.625" style="187" customWidth="1"/>
    <col min="12542" max="12542" width="8.25" style="187" customWidth="1"/>
    <col min="12543" max="12543" width="10.125" style="187" customWidth="1"/>
    <col min="12544" max="12544" width="10.75" style="187" customWidth="1"/>
    <col min="12545" max="12545" width="14" style="187" customWidth="1"/>
    <col min="12546" max="12546" width="24.625" style="187" customWidth="1"/>
    <col min="12547" max="12548" width="8" style="187"/>
    <col min="12549" max="12551" width="14.625" style="187" customWidth="1"/>
    <col min="12552" max="12793" width="8" style="187"/>
    <col min="12794" max="12795" width="4.75" style="187" customWidth="1"/>
    <col min="12796" max="12796" width="30.5" style="187" customWidth="1"/>
    <col min="12797" max="12797" width="33.625" style="187" customWidth="1"/>
    <col min="12798" max="12798" width="8.25" style="187" customWidth="1"/>
    <col min="12799" max="12799" width="10.125" style="187" customWidth="1"/>
    <col min="12800" max="12800" width="10.75" style="187" customWidth="1"/>
    <col min="12801" max="12801" width="14" style="187" customWidth="1"/>
    <col min="12802" max="12802" width="24.625" style="187" customWidth="1"/>
    <col min="12803" max="12804" width="8" style="187"/>
    <col min="12805" max="12807" width="14.625" style="187" customWidth="1"/>
    <col min="12808" max="13049" width="8" style="187"/>
    <col min="13050" max="13051" width="4.75" style="187" customWidth="1"/>
    <col min="13052" max="13052" width="30.5" style="187" customWidth="1"/>
    <col min="13053" max="13053" width="33.625" style="187" customWidth="1"/>
    <col min="13054" max="13054" width="8.25" style="187" customWidth="1"/>
    <col min="13055" max="13055" width="10.125" style="187" customWidth="1"/>
    <col min="13056" max="13056" width="10.75" style="187" customWidth="1"/>
    <col min="13057" max="13057" width="14" style="187" customWidth="1"/>
    <col min="13058" max="13058" width="24.625" style="187" customWidth="1"/>
    <col min="13059" max="13060" width="8" style="187"/>
    <col min="13061" max="13063" width="14.625" style="187" customWidth="1"/>
    <col min="13064" max="13305" width="8" style="187"/>
    <col min="13306" max="13307" width="4.75" style="187" customWidth="1"/>
    <col min="13308" max="13308" width="30.5" style="187" customWidth="1"/>
    <col min="13309" max="13309" width="33.625" style="187" customWidth="1"/>
    <col min="13310" max="13310" width="8.25" style="187" customWidth="1"/>
    <col min="13311" max="13311" width="10.125" style="187" customWidth="1"/>
    <col min="13312" max="13312" width="10.75" style="187" customWidth="1"/>
    <col min="13313" max="13313" width="14" style="187" customWidth="1"/>
    <col min="13314" max="13314" width="24.625" style="187" customWidth="1"/>
    <col min="13315" max="13316" width="8" style="187"/>
    <col min="13317" max="13319" width="14.625" style="187" customWidth="1"/>
    <col min="13320" max="13561" width="8" style="187"/>
    <col min="13562" max="13563" width="4.75" style="187" customWidth="1"/>
    <col min="13564" max="13564" width="30.5" style="187" customWidth="1"/>
    <col min="13565" max="13565" width="33.625" style="187" customWidth="1"/>
    <col min="13566" max="13566" width="8.25" style="187" customWidth="1"/>
    <col min="13567" max="13567" width="10.125" style="187" customWidth="1"/>
    <col min="13568" max="13568" width="10.75" style="187" customWidth="1"/>
    <col min="13569" max="13569" width="14" style="187" customWidth="1"/>
    <col min="13570" max="13570" width="24.625" style="187" customWidth="1"/>
    <col min="13571" max="13572" width="8" style="187"/>
    <col min="13573" max="13575" width="14.625" style="187" customWidth="1"/>
    <col min="13576" max="13817" width="8" style="187"/>
    <col min="13818" max="13819" width="4.75" style="187" customWidth="1"/>
    <col min="13820" max="13820" width="30.5" style="187" customWidth="1"/>
    <col min="13821" max="13821" width="33.625" style="187" customWidth="1"/>
    <col min="13822" max="13822" width="8.25" style="187" customWidth="1"/>
    <col min="13823" max="13823" width="10.125" style="187" customWidth="1"/>
    <col min="13824" max="13824" width="10.75" style="187" customWidth="1"/>
    <col min="13825" max="13825" width="14" style="187" customWidth="1"/>
    <col min="13826" max="13826" width="24.625" style="187" customWidth="1"/>
    <col min="13827" max="13828" width="8" style="187"/>
    <col min="13829" max="13831" width="14.625" style="187" customWidth="1"/>
    <col min="13832" max="14073" width="8" style="187"/>
    <col min="14074" max="14075" width="4.75" style="187" customWidth="1"/>
    <col min="14076" max="14076" width="30.5" style="187" customWidth="1"/>
    <col min="14077" max="14077" width="33.625" style="187" customWidth="1"/>
    <col min="14078" max="14078" width="8.25" style="187" customWidth="1"/>
    <col min="14079" max="14079" width="10.125" style="187" customWidth="1"/>
    <col min="14080" max="14080" width="10.75" style="187" customWidth="1"/>
    <col min="14081" max="14081" width="14" style="187" customWidth="1"/>
    <col min="14082" max="14082" width="24.625" style="187" customWidth="1"/>
    <col min="14083" max="14084" width="8" style="187"/>
    <col min="14085" max="14087" width="14.625" style="187" customWidth="1"/>
    <col min="14088" max="14329" width="8" style="187"/>
    <col min="14330" max="14331" width="4.75" style="187" customWidth="1"/>
    <col min="14332" max="14332" width="30.5" style="187" customWidth="1"/>
    <col min="14333" max="14333" width="33.625" style="187" customWidth="1"/>
    <col min="14334" max="14334" width="8.25" style="187" customWidth="1"/>
    <col min="14335" max="14335" width="10.125" style="187" customWidth="1"/>
    <col min="14336" max="14336" width="10.75" style="187" customWidth="1"/>
    <col min="14337" max="14337" width="14" style="187" customWidth="1"/>
    <col min="14338" max="14338" width="24.625" style="187" customWidth="1"/>
    <col min="14339" max="14340" width="8" style="187"/>
    <col min="14341" max="14343" width="14.625" style="187" customWidth="1"/>
    <col min="14344" max="14585" width="8" style="187"/>
    <col min="14586" max="14587" width="4.75" style="187" customWidth="1"/>
    <col min="14588" max="14588" width="30.5" style="187" customWidth="1"/>
    <col min="14589" max="14589" width="33.625" style="187" customWidth="1"/>
    <col min="14590" max="14590" width="8.25" style="187" customWidth="1"/>
    <col min="14591" max="14591" width="10.125" style="187" customWidth="1"/>
    <col min="14592" max="14592" width="10.75" style="187" customWidth="1"/>
    <col min="14593" max="14593" width="14" style="187" customWidth="1"/>
    <col min="14594" max="14594" width="24.625" style="187" customWidth="1"/>
    <col min="14595" max="14596" width="8" style="187"/>
    <col min="14597" max="14599" width="14.625" style="187" customWidth="1"/>
    <col min="14600" max="14841" width="8" style="187"/>
    <col min="14842" max="14843" width="4.75" style="187" customWidth="1"/>
    <col min="14844" max="14844" width="30.5" style="187" customWidth="1"/>
    <col min="14845" max="14845" width="33.625" style="187" customWidth="1"/>
    <col min="14846" max="14846" width="8.25" style="187" customWidth="1"/>
    <col min="14847" max="14847" width="10.125" style="187" customWidth="1"/>
    <col min="14848" max="14848" width="10.75" style="187" customWidth="1"/>
    <col min="14849" max="14849" width="14" style="187" customWidth="1"/>
    <col min="14850" max="14850" width="24.625" style="187" customWidth="1"/>
    <col min="14851" max="14852" width="8" style="187"/>
    <col min="14853" max="14855" width="14.625" style="187" customWidth="1"/>
    <col min="14856" max="15097" width="8" style="187"/>
    <col min="15098" max="15099" width="4.75" style="187" customWidth="1"/>
    <col min="15100" max="15100" width="30.5" style="187" customWidth="1"/>
    <col min="15101" max="15101" width="33.625" style="187" customWidth="1"/>
    <col min="15102" max="15102" width="8.25" style="187" customWidth="1"/>
    <col min="15103" max="15103" width="10.125" style="187" customWidth="1"/>
    <col min="15104" max="15104" width="10.75" style="187" customWidth="1"/>
    <col min="15105" max="15105" width="14" style="187" customWidth="1"/>
    <col min="15106" max="15106" width="24.625" style="187" customWidth="1"/>
    <col min="15107" max="15108" width="8" style="187"/>
    <col min="15109" max="15111" width="14.625" style="187" customWidth="1"/>
    <col min="15112" max="15353" width="8" style="187"/>
    <col min="15354" max="15355" width="4.75" style="187" customWidth="1"/>
    <col min="15356" max="15356" width="30.5" style="187" customWidth="1"/>
    <col min="15357" max="15357" width="33.625" style="187" customWidth="1"/>
    <col min="15358" max="15358" width="8.25" style="187" customWidth="1"/>
    <col min="15359" max="15359" width="10.125" style="187" customWidth="1"/>
    <col min="15360" max="15360" width="10.75" style="187" customWidth="1"/>
    <col min="15361" max="15361" width="14" style="187" customWidth="1"/>
    <col min="15362" max="15362" width="24.625" style="187" customWidth="1"/>
    <col min="15363" max="15364" width="8" style="187"/>
    <col min="15365" max="15367" width="14.625" style="187" customWidth="1"/>
    <col min="15368" max="15609" width="8" style="187"/>
    <col min="15610" max="15611" width="4.75" style="187" customWidth="1"/>
    <col min="15612" max="15612" width="30.5" style="187" customWidth="1"/>
    <col min="15613" max="15613" width="33.625" style="187" customWidth="1"/>
    <col min="15614" max="15614" width="8.25" style="187" customWidth="1"/>
    <col min="15615" max="15615" width="10.125" style="187" customWidth="1"/>
    <col min="15616" max="15616" width="10.75" style="187" customWidth="1"/>
    <col min="15617" max="15617" width="14" style="187" customWidth="1"/>
    <col min="15618" max="15618" width="24.625" style="187" customWidth="1"/>
    <col min="15619" max="15620" width="8" style="187"/>
    <col min="15621" max="15623" width="14.625" style="187" customWidth="1"/>
    <col min="15624" max="15865" width="8" style="187"/>
    <col min="15866" max="15867" width="4.75" style="187" customWidth="1"/>
    <col min="15868" max="15868" width="30.5" style="187" customWidth="1"/>
    <col min="15869" max="15869" width="33.625" style="187" customWidth="1"/>
    <col min="15870" max="15870" width="8.25" style="187" customWidth="1"/>
    <col min="15871" max="15871" width="10.125" style="187" customWidth="1"/>
    <col min="15872" max="15872" width="10.75" style="187" customWidth="1"/>
    <col min="15873" max="15873" width="14" style="187" customWidth="1"/>
    <col min="15874" max="15874" width="24.625" style="187" customWidth="1"/>
    <col min="15875" max="15876" width="8" style="187"/>
    <col min="15877" max="15879" width="14.625" style="187" customWidth="1"/>
    <col min="15880" max="16121" width="8" style="187"/>
    <col min="16122" max="16123" width="4.75" style="187" customWidth="1"/>
    <col min="16124" max="16124" width="30.5" style="187" customWidth="1"/>
    <col min="16125" max="16125" width="33.625" style="187" customWidth="1"/>
    <col min="16126" max="16126" width="8.25" style="187" customWidth="1"/>
    <col min="16127" max="16127" width="10.125" style="187" customWidth="1"/>
    <col min="16128" max="16128" width="10.75" style="187" customWidth="1"/>
    <col min="16129" max="16129" width="14" style="187" customWidth="1"/>
    <col min="16130" max="16130" width="24.625" style="187" customWidth="1"/>
    <col min="16131" max="16132" width="8" style="187"/>
    <col min="16133" max="16135" width="14.625" style="187" customWidth="1"/>
    <col min="16136" max="16384" width="8" style="187"/>
  </cols>
  <sheetData>
    <row r="1" spans="1:32" s="171" customFormat="1" ht="31.5" customHeight="1" x14ac:dyDescent="0.15">
      <c r="A1" s="164" t="s">
        <v>6</v>
      </c>
      <c r="B1" s="165" t="s">
        <v>7</v>
      </c>
      <c r="C1" s="166" t="s">
        <v>8</v>
      </c>
      <c r="D1" s="167" t="s">
        <v>9</v>
      </c>
      <c r="E1" s="168" t="s">
        <v>11</v>
      </c>
      <c r="F1" s="167" t="s">
        <v>10</v>
      </c>
      <c r="G1" s="169" t="s">
        <v>12</v>
      </c>
      <c r="H1" s="169" t="s">
        <v>13</v>
      </c>
      <c r="I1" s="170" t="s">
        <v>485</v>
      </c>
      <c r="J1" s="167" t="s">
        <v>14</v>
      </c>
      <c r="L1" s="172">
        <f>SUM(L3:L343)</f>
        <v>0</v>
      </c>
      <c r="M1" s="172">
        <f>SUM(M3:M343)</f>
        <v>0</v>
      </c>
      <c r="N1" s="172">
        <f>SUM(N3:N343)</f>
        <v>0</v>
      </c>
      <c r="P1" s="173">
        <f>SUM(L1:N1)</f>
        <v>0</v>
      </c>
      <c r="Q1" s="174" t="s">
        <v>469</v>
      </c>
      <c r="X1" s="175" t="s">
        <v>483</v>
      </c>
      <c r="Y1" s="176" t="s">
        <v>477</v>
      </c>
      <c r="Z1" s="177" t="s">
        <v>478</v>
      </c>
      <c r="AA1" s="177" t="s">
        <v>479</v>
      </c>
      <c r="AB1" s="177" t="s">
        <v>480</v>
      </c>
      <c r="AD1" s="177" t="s">
        <v>481</v>
      </c>
      <c r="AE1" s="176" t="s">
        <v>482</v>
      </c>
      <c r="AF1" s="178" t="s">
        <v>476</v>
      </c>
    </row>
    <row r="2" spans="1:32" ht="31.5" customHeight="1" x14ac:dyDescent="0.25">
      <c r="A2" s="179"/>
      <c r="B2" s="180">
        <v>1</v>
      </c>
      <c r="C2" s="181" t="s">
        <v>15</v>
      </c>
      <c r="D2" s="182"/>
      <c r="E2" s="183"/>
      <c r="F2" s="184"/>
      <c r="G2" s="185"/>
      <c r="H2" s="185"/>
      <c r="I2" s="186"/>
      <c r="J2" s="184"/>
      <c r="L2" s="188" t="s">
        <v>1</v>
      </c>
      <c r="M2" s="189" t="s">
        <v>4</v>
      </c>
      <c r="N2" s="190" t="s">
        <v>2</v>
      </c>
      <c r="P2" s="173">
        <f>SUM(L1:M1)</f>
        <v>0</v>
      </c>
      <c r="Q2" s="174" t="s">
        <v>470</v>
      </c>
      <c r="X2" s="191"/>
      <c r="Y2" s="191" t="str">
        <f>IF(X2=0,"",SUM(1-X2))</f>
        <v/>
      </c>
      <c r="Z2" s="192" t="str">
        <f>IF(X2=0,"",SUM(G2*X2))</f>
        <v/>
      </c>
      <c r="AA2" s="192" t="str">
        <f>IF(G2=0,"",SUM(G2*Y2))</f>
        <v/>
      </c>
      <c r="AB2" s="192">
        <f>SUM(Z2:AA2)</f>
        <v>0</v>
      </c>
      <c r="AD2" s="192">
        <f>J2</f>
        <v>0</v>
      </c>
      <c r="AE2" s="193"/>
      <c r="AF2" s="194"/>
    </row>
    <row r="3" spans="1:32" ht="31.5" customHeight="1" x14ac:dyDescent="0.25">
      <c r="A3" s="267" t="s">
        <v>3</v>
      </c>
      <c r="B3" s="268"/>
      <c r="C3" s="272" t="s">
        <v>40</v>
      </c>
      <c r="D3" s="258" t="s">
        <v>41</v>
      </c>
      <c r="E3" s="273">
        <v>4</v>
      </c>
      <c r="F3" s="274" t="s">
        <v>42</v>
      </c>
      <c r="G3" s="7"/>
      <c r="H3" s="200">
        <f>SUM(E3*G3)</f>
        <v>0</v>
      </c>
      <c r="I3" s="276"/>
      <c r="J3" s="277"/>
      <c r="L3" s="201">
        <f t="shared" ref="L3" si="0">IF(A3="A",$H3,"")</f>
        <v>0</v>
      </c>
      <c r="M3" s="201" t="str">
        <f t="shared" ref="M3" si="1">IF(A3="B",$H3,"")</f>
        <v/>
      </c>
      <c r="N3" s="201" t="str">
        <f t="shared" ref="N3" si="2">IF(A3="C",$H3,"")</f>
        <v/>
      </c>
      <c r="P3" s="173">
        <f>SUM(L1)</f>
        <v>0</v>
      </c>
      <c r="Q3" s="174" t="s">
        <v>3</v>
      </c>
      <c r="R3" s="328" t="s">
        <v>486</v>
      </c>
      <c r="X3" s="191"/>
      <c r="Y3" s="191" t="str">
        <f t="shared" ref="Y3:Y66" si="3">IF(X3=0,"",SUM(1-X3))</f>
        <v/>
      </c>
      <c r="Z3" s="192" t="str">
        <f t="shared" ref="Z3:Z66" si="4">IF(X3=0,"",SUM(G3*X3))</f>
        <v/>
      </c>
      <c r="AA3" s="192" t="str">
        <f>IF(G3=0,"",SUM(G3*Y3))</f>
        <v/>
      </c>
      <c r="AB3" s="192">
        <f t="shared" ref="AB3:AB66" si="5">SUM(Z3:AA3)</f>
        <v>0</v>
      </c>
      <c r="AD3" s="192">
        <f t="shared" ref="AD3:AD66" si="6">J3</f>
        <v>0</v>
      </c>
      <c r="AE3" s="193"/>
      <c r="AF3" s="194"/>
    </row>
    <row r="4" spans="1:32" ht="31.5" customHeight="1" x14ac:dyDescent="0.25">
      <c r="A4" s="267" t="s">
        <v>3</v>
      </c>
      <c r="B4" s="268"/>
      <c r="C4" s="272" t="s">
        <v>43</v>
      </c>
      <c r="D4" s="275" t="s">
        <v>204</v>
      </c>
      <c r="E4" s="273">
        <v>4</v>
      </c>
      <c r="F4" s="274" t="s">
        <v>42</v>
      </c>
      <c r="G4" s="7"/>
      <c r="H4" s="200">
        <f t="shared" ref="H4:H19" si="7">SUM(E4*G4)</f>
        <v>0</v>
      </c>
      <c r="I4" s="276"/>
      <c r="J4" s="277"/>
      <c r="L4" s="201">
        <f t="shared" ref="L4:L63" si="8">IF(A4="A",$H4,"")</f>
        <v>0</v>
      </c>
      <c r="M4" s="201" t="str">
        <f t="shared" ref="M4:M63" si="9">IF(A4="B",$H4,"")</f>
        <v/>
      </c>
      <c r="N4" s="201" t="str">
        <f t="shared" ref="N4:N63" si="10">IF(A4="C",$H4,"")</f>
        <v/>
      </c>
      <c r="R4" s="328" t="s">
        <v>487</v>
      </c>
      <c r="X4" s="191"/>
      <c r="Y4" s="191" t="str">
        <f t="shared" si="3"/>
        <v/>
      </c>
      <c r="Z4" s="192" t="str">
        <f t="shared" si="4"/>
        <v/>
      </c>
      <c r="AA4" s="192" t="str">
        <f t="shared" ref="AA4:AA66" si="11">IF(G4=0,"",SUM(G4*Y4))</f>
        <v/>
      </c>
      <c r="AB4" s="192">
        <f t="shared" si="5"/>
        <v>0</v>
      </c>
      <c r="AD4" s="192">
        <f t="shared" si="6"/>
        <v>0</v>
      </c>
      <c r="AE4" s="193"/>
      <c r="AF4" s="194"/>
    </row>
    <row r="5" spans="1:32" ht="31.5" customHeight="1" x14ac:dyDescent="0.25">
      <c r="A5" s="267" t="s">
        <v>3</v>
      </c>
      <c r="B5" s="268"/>
      <c r="C5" s="272" t="s">
        <v>44</v>
      </c>
      <c r="D5" s="258" t="s">
        <v>45</v>
      </c>
      <c r="E5" s="273">
        <v>4</v>
      </c>
      <c r="F5" s="274" t="s">
        <v>42</v>
      </c>
      <c r="G5" s="7"/>
      <c r="H5" s="200">
        <f t="shared" si="7"/>
        <v>0</v>
      </c>
      <c r="I5" s="276"/>
      <c r="J5" s="277"/>
      <c r="L5" s="201">
        <f t="shared" si="8"/>
        <v>0</v>
      </c>
      <c r="M5" s="201" t="str">
        <f t="shared" si="9"/>
        <v/>
      </c>
      <c r="N5" s="201" t="str">
        <f t="shared" si="10"/>
        <v/>
      </c>
      <c r="P5" s="66"/>
      <c r="R5" s="328" t="s">
        <v>463</v>
      </c>
      <c r="X5" s="191"/>
      <c r="Y5" s="191" t="str">
        <f t="shared" si="3"/>
        <v/>
      </c>
      <c r="Z5" s="192" t="str">
        <f t="shared" si="4"/>
        <v/>
      </c>
      <c r="AA5" s="192" t="str">
        <f t="shared" si="11"/>
        <v/>
      </c>
      <c r="AB5" s="192">
        <f t="shared" si="5"/>
        <v>0</v>
      </c>
      <c r="AD5" s="192">
        <f t="shared" si="6"/>
        <v>0</v>
      </c>
      <c r="AE5" s="193"/>
      <c r="AF5" s="194"/>
    </row>
    <row r="6" spans="1:32" ht="31.5" customHeight="1" x14ac:dyDescent="0.25">
      <c r="A6" s="267" t="s">
        <v>3</v>
      </c>
      <c r="B6" s="268"/>
      <c r="C6" s="272" t="s">
        <v>46</v>
      </c>
      <c r="D6" s="258" t="s">
        <v>47</v>
      </c>
      <c r="E6" s="273">
        <v>4</v>
      </c>
      <c r="F6" s="274" t="s">
        <v>42</v>
      </c>
      <c r="G6" s="7"/>
      <c r="H6" s="200">
        <f t="shared" si="7"/>
        <v>0</v>
      </c>
      <c r="I6" s="276" t="s">
        <v>153</v>
      </c>
      <c r="J6" s="277"/>
      <c r="L6" s="201">
        <f t="shared" si="8"/>
        <v>0</v>
      </c>
      <c r="M6" s="201" t="str">
        <f t="shared" si="9"/>
        <v/>
      </c>
      <c r="N6" s="201" t="str">
        <f t="shared" si="10"/>
        <v/>
      </c>
      <c r="P6" s="66"/>
      <c r="R6" s="328" t="s">
        <v>488</v>
      </c>
      <c r="X6" s="191"/>
      <c r="Y6" s="191" t="str">
        <f t="shared" si="3"/>
        <v/>
      </c>
      <c r="Z6" s="192" t="str">
        <f t="shared" si="4"/>
        <v/>
      </c>
      <c r="AA6" s="192" t="str">
        <f t="shared" si="11"/>
        <v/>
      </c>
      <c r="AB6" s="192">
        <f t="shared" si="5"/>
        <v>0</v>
      </c>
      <c r="AD6" s="192">
        <f t="shared" si="6"/>
        <v>0</v>
      </c>
      <c r="AE6" s="193"/>
      <c r="AF6" s="194"/>
    </row>
    <row r="7" spans="1:32" ht="31.5" customHeight="1" x14ac:dyDescent="0.25">
      <c r="A7" s="267" t="s">
        <v>3</v>
      </c>
      <c r="B7" s="268"/>
      <c r="C7" s="272" t="s">
        <v>48</v>
      </c>
      <c r="D7" s="260" t="s">
        <v>205</v>
      </c>
      <c r="E7" s="273">
        <v>43</v>
      </c>
      <c r="F7" s="274" t="s">
        <v>134</v>
      </c>
      <c r="G7" s="7"/>
      <c r="H7" s="200">
        <f t="shared" si="7"/>
        <v>0</v>
      </c>
      <c r="I7" s="276"/>
      <c r="J7" s="277"/>
      <c r="L7" s="201">
        <f t="shared" si="8"/>
        <v>0</v>
      </c>
      <c r="M7" s="201" t="str">
        <f t="shared" si="9"/>
        <v/>
      </c>
      <c r="N7" s="201" t="str">
        <f t="shared" si="10"/>
        <v/>
      </c>
      <c r="P7" s="66"/>
      <c r="R7" s="66"/>
      <c r="X7" s="191"/>
      <c r="Y7" s="191" t="str">
        <f t="shared" si="3"/>
        <v/>
      </c>
      <c r="Z7" s="192" t="str">
        <f t="shared" si="4"/>
        <v/>
      </c>
      <c r="AA7" s="192" t="str">
        <f t="shared" si="11"/>
        <v/>
      </c>
      <c r="AB7" s="192">
        <f t="shared" si="5"/>
        <v>0</v>
      </c>
      <c r="AD7" s="192">
        <f t="shared" si="6"/>
        <v>0</v>
      </c>
      <c r="AE7" s="193"/>
      <c r="AF7" s="194"/>
    </row>
    <row r="8" spans="1:32" ht="31.5" customHeight="1" x14ac:dyDescent="0.25">
      <c r="A8" s="267" t="s">
        <v>3</v>
      </c>
      <c r="B8" s="268"/>
      <c r="C8" s="272" t="s">
        <v>49</v>
      </c>
      <c r="D8" s="258" t="s">
        <v>50</v>
      </c>
      <c r="E8" s="273">
        <v>1</v>
      </c>
      <c r="F8" s="274" t="s">
        <v>51</v>
      </c>
      <c r="G8" s="7"/>
      <c r="H8" s="200">
        <f t="shared" si="7"/>
        <v>0</v>
      </c>
      <c r="I8" s="276"/>
      <c r="J8" s="277"/>
      <c r="L8" s="201">
        <f t="shared" si="8"/>
        <v>0</v>
      </c>
      <c r="M8" s="201" t="str">
        <f t="shared" si="9"/>
        <v/>
      </c>
      <c r="N8" s="201" t="str">
        <f t="shared" si="10"/>
        <v/>
      </c>
      <c r="P8" s="66"/>
      <c r="R8" s="66"/>
      <c r="X8" s="191"/>
      <c r="Y8" s="191" t="str">
        <f t="shared" si="3"/>
        <v/>
      </c>
      <c r="Z8" s="192" t="str">
        <f t="shared" si="4"/>
        <v/>
      </c>
      <c r="AA8" s="192" t="str">
        <f t="shared" si="11"/>
        <v/>
      </c>
      <c r="AB8" s="192">
        <f t="shared" si="5"/>
        <v>0</v>
      </c>
      <c r="AD8" s="192">
        <f t="shared" si="6"/>
        <v>0</v>
      </c>
      <c r="AE8" s="193"/>
      <c r="AF8" s="194"/>
    </row>
    <row r="9" spans="1:32" ht="31.5" customHeight="1" x14ac:dyDescent="0.25">
      <c r="A9" s="267" t="s">
        <v>3</v>
      </c>
      <c r="B9" s="268"/>
      <c r="C9" s="272" t="s">
        <v>52</v>
      </c>
      <c r="D9" s="260" t="s">
        <v>53</v>
      </c>
      <c r="E9" s="273">
        <v>1</v>
      </c>
      <c r="F9" s="274" t="s">
        <v>51</v>
      </c>
      <c r="G9" s="7"/>
      <c r="H9" s="200">
        <f t="shared" si="7"/>
        <v>0</v>
      </c>
      <c r="I9" s="276"/>
      <c r="J9" s="277"/>
      <c r="L9" s="201">
        <f t="shared" si="8"/>
        <v>0</v>
      </c>
      <c r="M9" s="201" t="str">
        <f t="shared" si="9"/>
        <v/>
      </c>
      <c r="N9" s="201" t="str">
        <f t="shared" si="10"/>
        <v/>
      </c>
      <c r="X9" s="191"/>
      <c r="Y9" s="191" t="str">
        <f t="shared" si="3"/>
        <v/>
      </c>
      <c r="Z9" s="192" t="str">
        <f t="shared" si="4"/>
        <v/>
      </c>
      <c r="AA9" s="192" t="str">
        <f t="shared" si="11"/>
        <v/>
      </c>
      <c r="AB9" s="192">
        <f t="shared" si="5"/>
        <v>0</v>
      </c>
      <c r="AD9" s="192">
        <f t="shared" si="6"/>
        <v>0</v>
      </c>
      <c r="AE9" s="193"/>
      <c r="AF9" s="194"/>
    </row>
    <row r="10" spans="1:32" ht="31.5" customHeight="1" x14ac:dyDescent="0.25">
      <c r="A10" s="267" t="s">
        <v>3</v>
      </c>
      <c r="B10" s="268"/>
      <c r="C10" s="272" t="s">
        <v>54</v>
      </c>
      <c r="D10" s="258" t="s">
        <v>55</v>
      </c>
      <c r="E10" s="273">
        <v>4</v>
      </c>
      <c r="F10" s="274" t="s">
        <v>42</v>
      </c>
      <c r="G10" s="7"/>
      <c r="H10" s="200">
        <f t="shared" si="7"/>
        <v>0</v>
      </c>
      <c r="I10" s="276"/>
      <c r="J10" s="277"/>
      <c r="L10" s="201">
        <f t="shared" si="8"/>
        <v>0</v>
      </c>
      <c r="M10" s="201" t="str">
        <f t="shared" si="9"/>
        <v/>
      </c>
      <c r="N10" s="201" t="str">
        <f t="shared" si="10"/>
        <v/>
      </c>
      <c r="X10" s="191"/>
      <c r="Y10" s="191" t="str">
        <f t="shared" si="3"/>
        <v/>
      </c>
      <c r="Z10" s="192" t="str">
        <f t="shared" si="4"/>
        <v/>
      </c>
      <c r="AA10" s="192" t="str">
        <f t="shared" si="11"/>
        <v/>
      </c>
      <c r="AB10" s="192">
        <f t="shared" si="5"/>
        <v>0</v>
      </c>
      <c r="AD10" s="192">
        <f t="shared" si="6"/>
        <v>0</v>
      </c>
      <c r="AE10" s="193"/>
      <c r="AF10" s="194"/>
    </row>
    <row r="11" spans="1:32" ht="31.5" customHeight="1" x14ac:dyDescent="0.25">
      <c r="A11" s="267" t="s">
        <v>3</v>
      </c>
      <c r="B11" s="268"/>
      <c r="C11" s="272" t="s">
        <v>56</v>
      </c>
      <c r="D11" s="258" t="s">
        <v>57</v>
      </c>
      <c r="E11" s="273">
        <v>4</v>
      </c>
      <c r="F11" s="274" t="s">
        <v>42</v>
      </c>
      <c r="G11" s="7"/>
      <c r="H11" s="200">
        <f t="shared" si="7"/>
        <v>0</v>
      </c>
      <c r="I11" s="276"/>
      <c r="J11" s="277"/>
      <c r="L11" s="201">
        <f t="shared" si="8"/>
        <v>0</v>
      </c>
      <c r="M11" s="201" t="str">
        <f t="shared" si="9"/>
        <v/>
      </c>
      <c r="N11" s="201" t="str">
        <f t="shared" si="10"/>
        <v/>
      </c>
      <c r="X11" s="191"/>
      <c r="Y11" s="191" t="str">
        <f t="shared" si="3"/>
        <v/>
      </c>
      <c r="Z11" s="192" t="str">
        <f t="shared" si="4"/>
        <v/>
      </c>
      <c r="AA11" s="192" t="str">
        <f t="shared" si="11"/>
        <v/>
      </c>
      <c r="AB11" s="192">
        <f t="shared" si="5"/>
        <v>0</v>
      </c>
      <c r="AD11" s="192">
        <f t="shared" si="6"/>
        <v>0</v>
      </c>
      <c r="AE11" s="193"/>
      <c r="AF11" s="194"/>
    </row>
    <row r="12" spans="1:32" ht="31.5" customHeight="1" x14ac:dyDescent="0.25">
      <c r="A12" s="267" t="s">
        <v>3</v>
      </c>
      <c r="B12" s="268"/>
      <c r="C12" s="272" t="s">
        <v>58</v>
      </c>
      <c r="D12" s="258" t="s">
        <v>59</v>
      </c>
      <c r="E12" s="273">
        <v>60</v>
      </c>
      <c r="F12" s="274" t="s">
        <v>60</v>
      </c>
      <c r="G12" s="7"/>
      <c r="H12" s="200">
        <f t="shared" si="7"/>
        <v>0</v>
      </c>
      <c r="I12" s="276"/>
      <c r="J12" s="277"/>
      <c r="L12" s="201">
        <f t="shared" si="8"/>
        <v>0</v>
      </c>
      <c r="M12" s="201" t="str">
        <f t="shared" si="9"/>
        <v/>
      </c>
      <c r="N12" s="201" t="str">
        <f t="shared" si="10"/>
        <v/>
      </c>
      <c r="X12" s="191"/>
      <c r="Y12" s="191" t="str">
        <f t="shared" si="3"/>
        <v/>
      </c>
      <c r="Z12" s="192" t="str">
        <f t="shared" si="4"/>
        <v/>
      </c>
      <c r="AA12" s="192" t="str">
        <f t="shared" si="11"/>
        <v/>
      </c>
      <c r="AB12" s="192">
        <f t="shared" si="5"/>
        <v>0</v>
      </c>
      <c r="AD12" s="192">
        <f t="shared" si="6"/>
        <v>0</v>
      </c>
      <c r="AE12" s="193"/>
      <c r="AF12" s="194"/>
    </row>
    <row r="13" spans="1:32" ht="31.5" customHeight="1" x14ac:dyDescent="0.25">
      <c r="A13" s="267" t="s">
        <v>3</v>
      </c>
      <c r="B13" s="268"/>
      <c r="C13" s="272" t="s">
        <v>61</v>
      </c>
      <c r="D13" s="258" t="s">
        <v>62</v>
      </c>
      <c r="E13" s="273">
        <v>43</v>
      </c>
      <c r="F13" s="274" t="s">
        <v>63</v>
      </c>
      <c r="G13" s="7"/>
      <c r="H13" s="200">
        <f t="shared" si="7"/>
        <v>0</v>
      </c>
      <c r="I13" s="276"/>
      <c r="J13" s="277"/>
      <c r="L13" s="201">
        <f t="shared" si="8"/>
        <v>0</v>
      </c>
      <c r="M13" s="201" t="str">
        <f t="shared" si="9"/>
        <v/>
      </c>
      <c r="N13" s="201" t="str">
        <f t="shared" si="10"/>
        <v/>
      </c>
      <c r="X13" s="191"/>
      <c r="Y13" s="191" t="str">
        <f t="shared" si="3"/>
        <v/>
      </c>
      <c r="Z13" s="192" t="str">
        <f t="shared" si="4"/>
        <v/>
      </c>
      <c r="AA13" s="192" t="str">
        <f t="shared" si="11"/>
        <v/>
      </c>
      <c r="AB13" s="192">
        <f t="shared" si="5"/>
        <v>0</v>
      </c>
      <c r="AD13" s="192">
        <f t="shared" si="6"/>
        <v>0</v>
      </c>
      <c r="AE13" s="193"/>
      <c r="AF13" s="194"/>
    </row>
    <row r="14" spans="1:32" ht="31.5" customHeight="1" x14ac:dyDescent="0.25">
      <c r="A14" s="267" t="s">
        <v>3</v>
      </c>
      <c r="B14" s="268"/>
      <c r="C14" s="272" t="s">
        <v>64</v>
      </c>
      <c r="D14" s="260" t="s">
        <v>65</v>
      </c>
      <c r="E14" s="273">
        <v>1</v>
      </c>
      <c r="F14" s="274" t="s">
        <v>51</v>
      </c>
      <c r="G14" s="7"/>
      <c r="H14" s="200">
        <f t="shared" si="7"/>
        <v>0</v>
      </c>
      <c r="I14" s="276"/>
      <c r="J14" s="277"/>
      <c r="L14" s="201">
        <f t="shared" si="8"/>
        <v>0</v>
      </c>
      <c r="M14" s="201" t="str">
        <f t="shared" si="9"/>
        <v/>
      </c>
      <c r="N14" s="201" t="str">
        <f t="shared" si="10"/>
        <v/>
      </c>
      <c r="X14" s="191"/>
      <c r="Y14" s="191" t="str">
        <f t="shared" si="3"/>
        <v/>
      </c>
      <c r="Z14" s="192" t="str">
        <f t="shared" si="4"/>
        <v/>
      </c>
      <c r="AA14" s="192" t="str">
        <f t="shared" si="11"/>
        <v/>
      </c>
      <c r="AB14" s="192">
        <f t="shared" si="5"/>
        <v>0</v>
      </c>
      <c r="AD14" s="192">
        <f t="shared" si="6"/>
        <v>0</v>
      </c>
      <c r="AE14" s="193"/>
      <c r="AF14" s="194"/>
    </row>
    <row r="15" spans="1:32" ht="31.5" customHeight="1" x14ac:dyDescent="0.25">
      <c r="A15" s="267" t="s">
        <v>3</v>
      </c>
      <c r="B15" s="268"/>
      <c r="C15" s="272" t="s">
        <v>66</v>
      </c>
      <c r="D15" s="260" t="s">
        <v>206</v>
      </c>
      <c r="E15" s="273">
        <v>1</v>
      </c>
      <c r="F15" s="274" t="s">
        <v>51</v>
      </c>
      <c r="G15" s="7"/>
      <c r="H15" s="200">
        <f t="shared" si="7"/>
        <v>0</v>
      </c>
      <c r="I15" s="276"/>
      <c r="J15" s="277"/>
      <c r="L15" s="201">
        <f t="shared" si="8"/>
        <v>0</v>
      </c>
      <c r="M15" s="201" t="str">
        <f t="shared" si="9"/>
        <v/>
      </c>
      <c r="N15" s="201" t="str">
        <f t="shared" si="10"/>
        <v/>
      </c>
      <c r="X15" s="191"/>
      <c r="Y15" s="191" t="str">
        <f t="shared" si="3"/>
        <v/>
      </c>
      <c r="Z15" s="192" t="str">
        <f t="shared" si="4"/>
        <v/>
      </c>
      <c r="AA15" s="192" t="str">
        <f t="shared" si="11"/>
        <v/>
      </c>
      <c r="AB15" s="192">
        <f t="shared" si="5"/>
        <v>0</v>
      </c>
      <c r="AD15" s="192">
        <f t="shared" si="6"/>
        <v>0</v>
      </c>
      <c r="AE15" s="193"/>
      <c r="AF15" s="194"/>
    </row>
    <row r="16" spans="1:32" ht="31.5" customHeight="1" x14ac:dyDescent="0.25">
      <c r="A16" s="267" t="s">
        <v>3</v>
      </c>
      <c r="B16" s="268"/>
      <c r="C16" s="272" t="s">
        <v>67</v>
      </c>
      <c r="D16" s="260" t="s">
        <v>207</v>
      </c>
      <c r="E16" s="273">
        <v>1</v>
      </c>
      <c r="F16" s="274" t="s">
        <v>51</v>
      </c>
      <c r="G16" s="7"/>
      <c r="H16" s="200">
        <f t="shared" si="7"/>
        <v>0</v>
      </c>
      <c r="I16" s="276" t="s">
        <v>208</v>
      </c>
      <c r="J16" s="277"/>
      <c r="L16" s="201">
        <f t="shared" si="8"/>
        <v>0</v>
      </c>
      <c r="M16" s="201" t="str">
        <f t="shared" si="9"/>
        <v/>
      </c>
      <c r="N16" s="201" t="str">
        <f t="shared" si="10"/>
        <v/>
      </c>
      <c r="X16" s="191"/>
      <c r="Y16" s="191" t="str">
        <f t="shared" si="3"/>
        <v/>
      </c>
      <c r="Z16" s="192" t="str">
        <f t="shared" si="4"/>
        <v/>
      </c>
      <c r="AA16" s="192" t="str">
        <f t="shared" si="11"/>
        <v/>
      </c>
      <c r="AB16" s="192">
        <f t="shared" si="5"/>
        <v>0</v>
      </c>
      <c r="AD16" s="192">
        <f t="shared" si="6"/>
        <v>0</v>
      </c>
      <c r="AE16" s="193"/>
      <c r="AF16" s="194"/>
    </row>
    <row r="17" spans="1:32" ht="31.5" customHeight="1" x14ac:dyDescent="0.25">
      <c r="A17" s="267" t="s">
        <v>3</v>
      </c>
      <c r="B17" s="268"/>
      <c r="C17" s="272" t="s">
        <v>209</v>
      </c>
      <c r="D17" s="260" t="s">
        <v>210</v>
      </c>
      <c r="E17" s="273">
        <v>4</v>
      </c>
      <c r="F17" s="274" t="s">
        <v>42</v>
      </c>
      <c r="G17" s="7"/>
      <c r="H17" s="200">
        <f t="shared" si="7"/>
        <v>0</v>
      </c>
      <c r="I17" s="276"/>
      <c r="J17" s="277"/>
      <c r="L17" s="201">
        <f t="shared" si="8"/>
        <v>0</v>
      </c>
      <c r="M17" s="201" t="str">
        <f t="shared" si="9"/>
        <v/>
      </c>
      <c r="N17" s="201" t="str">
        <f t="shared" si="10"/>
        <v/>
      </c>
      <c r="X17" s="191"/>
      <c r="Y17" s="191" t="str">
        <f t="shared" si="3"/>
        <v/>
      </c>
      <c r="Z17" s="192" t="str">
        <f t="shared" si="4"/>
        <v/>
      </c>
      <c r="AA17" s="192" t="str">
        <f t="shared" si="11"/>
        <v/>
      </c>
      <c r="AB17" s="192">
        <f t="shared" si="5"/>
        <v>0</v>
      </c>
      <c r="AD17" s="192">
        <f t="shared" si="6"/>
        <v>0</v>
      </c>
      <c r="AE17" s="193"/>
      <c r="AF17" s="194"/>
    </row>
    <row r="18" spans="1:32" ht="31.5" customHeight="1" x14ac:dyDescent="0.25">
      <c r="A18" s="267" t="s">
        <v>3</v>
      </c>
      <c r="B18" s="268"/>
      <c r="C18" s="272" t="s">
        <v>69</v>
      </c>
      <c r="D18" s="260" t="s">
        <v>211</v>
      </c>
      <c r="E18" s="273">
        <v>1</v>
      </c>
      <c r="F18" s="274" t="s">
        <v>177</v>
      </c>
      <c r="G18" s="7"/>
      <c r="H18" s="200">
        <f t="shared" si="7"/>
        <v>0</v>
      </c>
      <c r="I18" s="276"/>
      <c r="J18" s="277"/>
      <c r="L18" s="201">
        <f t="shared" si="8"/>
        <v>0</v>
      </c>
      <c r="M18" s="201" t="str">
        <f t="shared" si="9"/>
        <v/>
      </c>
      <c r="N18" s="201" t="str">
        <f t="shared" si="10"/>
        <v/>
      </c>
      <c r="R18" s="328" t="s">
        <v>490</v>
      </c>
      <c r="X18" s="191"/>
      <c r="Y18" s="191" t="str">
        <f t="shared" si="3"/>
        <v/>
      </c>
      <c r="Z18" s="192" t="str">
        <f t="shared" si="4"/>
        <v/>
      </c>
      <c r="AA18" s="192" t="str">
        <f t="shared" si="11"/>
        <v/>
      </c>
      <c r="AB18" s="192">
        <f t="shared" si="5"/>
        <v>0</v>
      </c>
      <c r="AD18" s="192">
        <f t="shared" si="6"/>
        <v>0</v>
      </c>
      <c r="AE18" s="193"/>
      <c r="AF18" s="194"/>
    </row>
    <row r="19" spans="1:32" ht="31.5" customHeight="1" x14ac:dyDescent="0.25">
      <c r="A19" s="267"/>
      <c r="B19" s="268"/>
      <c r="C19" s="272"/>
      <c r="D19" s="258"/>
      <c r="E19" s="273"/>
      <c r="F19" s="274"/>
      <c r="G19" s="7"/>
      <c r="H19" s="200">
        <f t="shared" si="7"/>
        <v>0</v>
      </c>
      <c r="I19" s="276"/>
      <c r="J19" s="277"/>
      <c r="L19" s="201" t="str">
        <f t="shared" ref="L19:L20" si="12">IF(A19="A",$H19,"")</f>
        <v/>
      </c>
      <c r="M19" s="201" t="str">
        <f t="shared" ref="M19:M20" si="13">IF(A19="B",$H19,"")</f>
        <v/>
      </c>
      <c r="N19" s="201" t="str">
        <f t="shared" ref="N19:N20" si="14">IF(A19="C",$H19,"")</f>
        <v/>
      </c>
      <c r="X19" s="191"/>
      <c r="Y19" s="191" t="str">
        <f t="shared" si="3"/>
        <v/>
      </c>
      <c r="Z19" s="192" t="str">
        <f t="shared" si="4"/>
        <v/>
      </c>
      <c r="AA19" s="192" t="str">
        <f t="shared" si="11"/>
        <v/>
      </c>
      <c r="AB19" s="192">
        <f t="shared" si="5"/>
        <v>0</v>
      </c>
      <c r="AD19" s="192">
        <f t="shared" si="6"/>
        <v>0</v>
      </c>
      <c r="AE19" s="193"/>
      <c r="AF19" s="194"/>
    </row>
    <row r="20" spans="1:32" ht="31.5" customHeight="1" x14ac:dyDescent="0.25">
      <c r="A20" s="179"/>
      <c r="B20" s="180">
        <v>1</v>
      </c>
      <c r="C20" s="203" t="s">
        <v>15</v>
      </c>
      <c r="D20" s="204" t="s">
        <v>16</v>
      </c>
      <c r="E20" s="183"/>
      <c r="F20" s="198"/>
      <c r="G20" s="185"/>
      <c r="H20" s="205">
        <f>SUM(H3:H19)</f>
        <v>0</v>
      </c>
      <c r="I20" s="186"/>
      <c r="J20" s="184"/>
      <c r="L20" s="201" t="str">
        <f t="shared" si="12"/>
        <v/>
      </c>
      <c r="M20" s="201" t="str">
        <f t="shared" si="13"/>
        <v/>
      </c>
      <c r="N20" s="201" t="str">
        <f t="shared" si="14"/>
        <v/>
      </c>
      <c r="R20" s="66"/>
      <c r="X20" s="191"/>
      <c r="Y20" s="191" t="str">
        <f t="shared" si="3"/>
        <v/>
      </c>
      <c r="Z20" s="192" t="str">
        <f t="shared" si="4"/>
        <v/>
      </c>
      <c r="AA20" s="192" t="str">
        <f t="shared" si="11"/>
        <v/>
      </c>
      <c r="AB20" s="192">
        <f t="shared" si="5"/>
        <v>0</v>
      </c>
      <c r="AD20" s="192">
        <f t="shared" si="6"/>
        <v>0</v>
      </c>
      <c r="AE20" s="193"/>
      <c r="AF20" s="194"/>
    </row>
    <row r="21" spans="1:32" ht="31.5" customHeight="1" x14ac:dyDescent="0.25">
      <c r="A21" s="179"/>
      <c r="B21" s="180">
        <v>2</v>
      </c>
      <c r="C21" s="181" t="s">
        <v>17</v>
      </c>
      <c r="D21" s="182"/>
      <c r="E21" s="183"/>
      <c r="F21" s="184"/>
      <c r="G21" s="185"/>
      <c r="H21" s="185"/>
      <c r="I21" s="186"/>
      <c r="J21" s="184"/>
      <c r="L21" s="201" t="str">
        <f t="shared" si="8"/>
        <v/>
      </c>
      <c r="M21" s="201" t="str">
        <f t="shared" si="9"/>
        <v/>
      </c>
      <c r="N21" s="201" t="str">
        <f t="shared" si="10"/>
        <v/>
      </c>
      <c r="X21" s="191"/>
      <c r="Y21" s="191" t="str">
        <f t="shared" si="3"/>
        <v/>
      </c>
      <c r="Z21" s="192" t="str">
        <f t="shared" si="4"/>
        <v/>
      </c>
      <c r="AA21" s="192" t="str">
        <f t="shared" si="11"/>
        <v/>
      </c>
      <c r="AB21" s="192">
        <f t="shared" si="5"/>
        <v>0</v>
      </c>
      <c r="AD21" s="192">
        <f t="shared" si="6"/>
        <v>0</v>
      </c>
      <c r="AE21" s="193"/>
      <c r="AF21" s="194"/>
    </row>
    <row r="22" spans="1:32" ht="31.5" customHeight="1" x14ac:dyDescent="0.25">
      <c r="A22" s="267" t="s">
        <v>68</v>
      </c>
      <c r="B22" s="268"/>
      <c r="C22" s="272" t="s">
        <v>212</v>
      </c>
      <c r="D22" s="258" t="s">
        <v>70</v>
      </c>
      <c r="E22" s="278">
        <v>3892.7</v>
      </c>
      <c r="F22" s="274" t="s">
        <v>18</v>
      </c>
      <c r="G22" s="7"/>
      <c r="H22" s="200">
        <f>SUM(E22*G22)</f>
        <v>0</v>
      </c>
      <c r="I22" s="276"/>
      <c r="J22" s="277"/>
      <c r="L22" s="201">
        <f t="shared" si="8"/>
        <v>0</v>
      </c>
      <c r="M22" s="201" t="str">
        <f t="shared" si="9"/>
        <v/>
      </c>
      <c r="N22" s="201" t="str">
        <f t="shared" si="10"/>
        <v/>
      </c>
      <c r="X22" s="191"/>
      <c r="Y22" s="191" t="str">
        <f t="shared" si="3"/>
        <v/>
      </c>
      <c r="Z22" s="192" t="str">
        <f t="shared" si="4"/>
        <v/>
      </c>
      <c r="AA22" s="192" t="str">
        <f t="shared" si="11"/>
        <v/>
      </c>
      <c r="AB22" s="192">
        <f t="shared" si="5"/>
        <v>0</v>
      </c>
      <c r="AD22" s="192">
        <f t="shared" si="6"/>
        <v>0</v>
      </c>
      <c r="AE22" s="193"/>
      <c r="AF22" s="194"/>
    </row>
    <row r="23" spans="1:32" ht="31.5" customHeight="1" x14ac:dyDescent="0.25">
      <c r="A23" s="267" t="s">
        <v>68</v>
      </c>
      <c r="B23" s="268"/>
      <c r="C23" s="272" t="s">
        <v>71</v>
      </c>
      <c r="D23" s="260" t="s">
        <v>72</v>
      </c>
      <c r="E23" s="278">
        <v>40</v>
      </c>
      <c r="F23" s="274" t="s">
        <v>73</v>
      </c>
      <c r="G23" s="7"/>
      <c r="H23" s="200">
        <f t="shared" ref="H23:H38" si="15">SUM(E23*G23)</f>
        <v>0</v>
      </c>
      <c r="I23" s="276" t="s">
        <v>0</v>
      </c>
      <c r="J23" s="277"/>
      <c r="L23" s="201">
        <f t="shared" si="8"/>
        <v>0</v>
      </c>
      <c r="M23" s="201" t="str">
        <f t="shared" si="9"/>
        <v/>
      </c>
      <c r="N23" s="201" t="str">
        <f t="shared" si="10"/>
        <v/>
      </c>
      <c r="X23" s="191"/>
      <c r="Y23" s="191" t="str">
        <f t="shared" si="3"/>
        <v/>
      </c>
      <c r="Z23" s="192" t="str">
        <f t="shared" si="4"/>
        <v/>
      </c>
      <c r="AA23" s="192" t="str">
        <f t="shared" si="11"/>
        <v/>
      </c>
      <c r="AB23" s="192">
        <f t="shared" si="5"/>
        <v>0</v>
      </c>
      <c r="AD23" s="192">
        <f t="shared" si="6"/>
        <v>0</v>
      </c>
      <c r="AE23" s="193"/>
      <c r="AF23" s="194"/>
    </row>
    <row r="24" spans="1:32" ht="31.5" customHeight="1" x14ac:dyDescent="0.25">
      <c r="A24" s="267" t="s">
        <v>68</v>
      </c>
      <c r="B24" s="268"/>
      <c r="C24" s="272" t="s">
        <v>74</v>
      </c>
      <c r="D24" s="258" t="s">
        <v>75</v>
      </c>
      <c r="E24" s="278">
        <v>2833.8</v>
      </c>
      <c r="F24" s="274" t="s">
        <v>18</v>
      </c>
      <c r="G24" s="7"/>
      <c r="H24" s="200">
        <f t="shared" si="15"/>
        <v>0</v>
      </c>
      <c r="I24" s="276" t="s">
        <v>0</v>
      </c>
      <c r="J24" s="277"/>
      <c r="L24" s="201">
        <f t="shared" ref="L24:L35" si="16">IF(A24="A",$H24,"")</f>
        <v>0</v>
      </c>
      <c r="M24" s="201" t="str">
        <f t="shared" ref="M24:M35" si="17">IF(A24="B",$H24,"")</f>
        <v/>
      </c>
      <c r="N24" s="201" t="str">
        <f t="shared" ref="N24:N35" si="18">IF(A24="C",$H24,"")</f>
        <v/>
      </c>
      <c r="X24" s="191"/>
      <c r="Y24" s="191" t="str">
        <f t="shared" si="3"/>
        <v/>
      </c>
      <c r="Z24" s="192" t="str">
        <f t="shared" si="4"/>
        <v/>
      </c>
      <c r="AA24" s="192" t="str">
        <f t="shared" si="11"/>
        <v/>
      </c>
      <c r="AB24" s="192">
        <f t="shared" si="5"/>
        <v>0</v>
      </c>
      <c r="AD24" s="192">
        <f t="shared" si="6"/>
        <v>0</v>
      </c>
      <c r="AE24" s="193"/>
      <c r="AF24" s="194"/>
    </row>
    <row r="25" spans="1:32" ht="31.5" customHeight="1" x14ac:dyDescent="0.25">
      <c r="A25" s="267" t="s">
        <v>68</v>
      </c>
      <c r="B25" s="268"/>
      <c r="C25" s="272" t="s">
        <v>76</v>
      </c>
      <c r="D25" s="258" t="s">
        <v>77</v>
      </c>
      <c r="E25" s="278">
        <v>1020.6</v>
      </c>
      <c r="F25" s="274" t="s">
        <v>20</v>
      </c>
      <c r="G25" s="7"/>
      <c r="H25" s="200">
        <f t="shared" si="15"/>
        <v>0</v>
      </c>
      <c r="I25" s="276" t="s">
        <v>0</v>
      </c>
      <c r="J25" s="277"/>
      <c r="L25" s="201">
        <f t="shared" si="16"/>
        <v>0</v>
      </c>
      <c r="M25" s="201" t="str">
        <f t="shared" si="17"/>
        <v/>
      </c>
      <c r="N25" s="201" t="str">
        <f t="shared" si="18"/>
        <v/>
      </c>
      <c r="X25" s="191"/>
      <c r="Y25" s="191" t="str">
        <f t="shared" si="3"/>
        <v/>
      </c>
      <c r="Z25" s="192" t="str">
        <f t="shared" si="4"/>
        <v/>
      </c>
      <c r="AA25" s="192" t="str">
        <f t="shared" si="11"/>
        <v/>
      </c>
      <c r="AB25" s="192">
        <f t="shared" si="5"/>
        <v>0</v>
      </c>
      <c r="AD25" s="192">
        <f t="shared" si="6"/>
        <v>0</v>
      </c>
      <c r="AE25" s="193"/>
      <c r="AF25" s="194"/>
    </row>
    <row r="26" spans="1:32" ht="31.5" customHeight="1" x14ac:dyDescent="0.25">
      <c r="A26" s="267" t="s">
        <v>68</v>
      </c>
      <c r="B26" s="268"/>
      <c r="C26" s="272" t="s">
        <v>78</v>
      </c>
      <c r="D26" s="258" t="s">
        <v>79</v>
      </c>
      <c r="E26" s="278">
        <v>1559.7</v>
      </c>
      <c r="F26" s="274" t="s">
        <v>20</v>
      </c>
      <c r="G26" s="7"/>
      <c r="H26" s="200">
        <f t="shared" si="15"/>
        <v>0</v>
      </c>
      <c r="I26" s="276" t="s">
        <v>0</v>
      </c>
      <c r="J26" s="277"/>
      <c r="L26" s="201">
        <f t="shared" si="16"/>
        <v>0</v>
      </c>
      <c r="M26" s="201" t="str">
        <f t="shared" si="17"/>
        <v/>
      </c>
      <c r="N26" s="201" t="str">
        <f t="shared" si="18"/>
        <v/>
      </c>
      <c r="X26" s="191"/>
      <c r="Y26" s="191" t="str">
        <f t="shared" si="3"/>
        <v/>
      </c>
      <c r="Z26" s="192" t="str">
        <f t="shared" si="4"/>
        <v/>
      </c>
      <c r="AA26" s="192" t="str">
        <f t="shared" si="11"/>
        <v/>
      </c>
      <c r="AB26" s="192">
        <f t="shared" si="5"/>
        <v>0</v>
      </c>
      <c r="AD26" s="192">
        <f t="shared" si="6"/>
        <v>0</v>
      </c>
      <c r="AE26" s="193"/>
      <c r="AF26" s="194"/>
    </row>
    <row r="27" spans="1:32" ht="31.5" customHeight="1" x14ac:dyDescent="0.25">
      <c r="A27" s="267" t="s">
        <v>68</v>
      </c>
      <c r="B27" s="268"/>
      <c r="C27" s="272" t="s">
        <v>80</v>
      </c>
      <c r="D27" s="258" t="s">
        <v>81</v>
      </c>
      <c r="E27" s="278">
        <v>46.5</v>
      </c>
      <c r="F27" s="274" t="s">
        <v>20</v>
      </c>
      <c r="G27" s="7"/>
      <c r="H27" s="200">
        <f t="shared" si="15"/>
        <v>0</v>
      </c>
      <c r="I27" s="276" t="s">
        <v>0</v>
      </c>
      <c r="J27" s="277"/>
      <c r="L27" s="201">
        <f t="shared" si="16"/>
        <v>0</v>
      </c>
      <c r="M27" s="201" t="str">
        <f t="shared" si="17"/>
        <v/>
      </c>
      <c r="N27" s="201" t="str">
        <f t="shared" si="18"/>
        <v/>
      </c>
      <c r="X27" s="191"/>
      <c r="Y27" s="191" t="str">
        <f t="shared" si="3"/>
        <v/>
      </c>
      <c r="Z27" s="192" t="str">
        <f t="shared" si="4"/>
        <v/>
      </c>
      <c r="AA27" s="192" t="str">
        <f t="shared" si="11"/>
        <v/>
      </c>
      <c r="AB27" s="192">
        <f t="shared" si="5"/>
        <v>0</v>
      </c>
      <c r="AD27" s="192">
        <f t="shared" si="6"/>
        <v>0</v>
      </c>
      <c r="AE27" s="193"/>
      <c r="AF27" s="194"/>
    </row>
    <row r="28" spans="1:32" ht="31.5" customHeight="1" x14ac:dyDescent="0.25">
      <c r="A28" s="267" t="s">
        <v>68</v>
      </c>
      <c r="B28" s="268"/>
      <c r="C28" s="272" t="s">
        <v>213</v>
      </c>
      <c r="D28" s="260" t="s">
        <v>214</v>
      </c>
      <c r="E28" s="278">
        <v>4.9000000000000004</v>
      </c>
      <c r="F28" s="274" t="s">
        <v>215</v>
      </c>
      <c r="G28" s="7"/>
      <c r="H28" s="200">
        <f t="shared" si="15"/>
        <v>0</v>
      </c>
      <c r="I28" s="276" t="s">
        <v>0</v>
      </c>
      <c r="J28" s="277"/>
      <c r="L28" s="201">
        <f t="shared" si="16"/>
        <v>0</v>
      </c>
      <c r="M28" s="201" t="str">
        <f t="shared" si="17"/>
        <v/>
      </c>
      <c r="N28" s="201" t="str">
        <f t="shared" si="18"/>
        <v/>
      </c>
      <c r="X28" s="191"/>
      <c r="Y28" s="191" t="str">
        <f t="shared" si="3"/>
        <v/>
      </c>
      <c r="Z28" s="192" t="str">
        <f t="shared" si="4"/>
        <v/>
      </c>
      <c r="AA28" s="192" t="str">
        <f t="shared" si="11"/>
        <v/>
      </c>
      <c r="AB28" s="192">
        <f t="shared" si="5"/>
        <v>0</v>
      </c>
      <c r="AD28" s="192">
        <f t="shared" si="6"/>
        <v>0</v>
      </c>
      <c r="AE28" s="193"/>
      <c r="AF28" s="194"/>
    </row>
    <row r="29" spans="1:32" ht="31.5" customHeight="1" x14ac:dyDescent="0.25">
      <c r="A29" s="267" t="s">
        <v>68</v>
      </c>
      <c r="B29" s="268"/>
      <c r="C29" s="272" t="s">
        <v>83</v>
      </c>
      <c r="D29" s="258" t="s">
        <v>84</v>
      </c>
      <c r="E29" s="278">
        <v>2</v>
      </c>
      <c r="F29" s="274" t="s">
        <v>82</v>
      </c>
      <c r="G29" s="7"/>
      <c r="H29" s="200">
        <f t="shared" si="15"/>
        <v>0</v>
      </c>
      <c r="I29" s="276" t="s">
        <v>0</v>
      </c>
      <c r="J29" s="277"/>
      <c r="L29" s="201">
        <f t="shared" si="16"/>
        <v>0</v>
      </c>
      <c r="M29" s="201" t="str">
        <f t="shared" si="17"/>
        <v/>
      </c>
      <c r="N29" s="201" t="str">
        <f t="shared" si="18"/>
        <v/>
      </c>
      <c r="X29" s="191"/>
      <c r="Y29" s="191" t="str">
        <f t="shared" si="3"/>
        <v/>
      </c>
      <c r="Z29" s="192" t="str">
        <f t="shared" si="4"/>
        <v/>
      </c>
      <c r="AA29" s="192" t="str">
        <f t="shared" si="11"/>
        <v/>
      </c>
      <c r="AB29" s="192">
        <f t="shared" si="5"/>
        <v>0</v>
      </c>
      <c r="AD29" s="192">
        <f t="shared" si="6"/>
        <v>0</v>
      </c>
      <c r="AE29" s="193"/>
      <c r="AF29" s="194"/>
    </row>
    <row r="30" spans="1:32" ht="31.5" customHeight="1" x14ac:dyDescent="0.25">
      <c r="A30" s="267" t="s">
        <v>68</v>
      </c>
      <c r="B30" s="268"/>
      <c r="C30" s="272" t="s">
        <v>85</v>
      </c>
      <c r="D30" s="258" t="s">
        <v>86</v>
      </c>
      <c r="E30" s="278">
        <v>100.2</v>
      </c>
      <c r="F30" s="274" t="s">
        <v>20</v>
      </c>
      <c r="G30" s="7"/>
      <c r="H30" s="200">
        <f t="shared" si="15"/>
        <v>0</v>
      </c>
      <c r="I30" s="276" t="s">
        <v>0</v>
      </c>
      <c r="J30" s="277"/>
      <c r="L30" s="201">
        <f t="shared" si="16"/>
        <v>0</v>
      </c>
      <c r="M30" s="201" t="str">
        <f t="shared" si="17"/>
        <v/>
      </c>
      <c r="N30" s="201" t="str">
        <f t="shared" si="18"/>
        <v/>
      </c>
      <c r="X30" s="191"/>
      <c r="Y30" s="191" t="str">
        <f t="shared" si="3"/>
        <v/>
      </c>
      <c r="Z30" s="192" t="str">
        <f t="shared" si="4"/>
        <v/>
      </c>
      <c r="AA30" s="192" t="str">
        <f t="shared" si="11"/>
        <v/>
      </c>
      <c r="AB30" s="192">
        <f t="shared" si="5"/>
        <v>0</v>
      </c>
      <c r="AD30" s="192">
        <f t="shared" si="6"/>
        <v>0</v>
      </c>
      <c r="AE30" s="193"/>
      <c r="AF30" s="194"/>
    </row>
    <row r="31" spans="1:32" ht="31.5" customHeight="1" x14ac:dyDescent="0.25">
      <c r="A31" s="267" t="s">
        <v>68</v>
      </c>
      <c r="B31" s="268"/>
      <c r="C31" s="272" t="s">
        <v>87</v>
      </c>
      <c r="D31" s="258" t="s">
        <v>88</v>
      </c>
      <c r="E31" s="278">
        <v>44.5</v>
      </c>
      <c r="F31" s="274" t="s">
        <v>20</v>
      </c>
      <c r="G31" s="7"/>
      <c r="H31" s="200">
        <f t="shared" si="15"/>
        <v>0</v>
      </c>
      <c r="I31" s="276"/>
      <c r="J31" s="277"/>
      <c r="L31" s="201">
        <f t="shared" si="16"/>
        <v>0</v>
      </c>
      <c r="M31" s="201" t="str">
        <f t="shared" si="17"/>
        <v/>
      </c>
      <c r="N31" s="201" t="str">
        <f t="shared" si="18"/>
        <v/>
      </c>
      <c r="X31" s="191"/>
      <c r="Y31" s="191" t="str">
        <f t="shared" si="3"/>
        <v/>
      </c>
      <c r="Z31" s="192" t="str">
        <f t="shared" si="4"/>
        <v/>
      </c>
      <c r="AA31" s="192" t="str">
        <f t="shared" si="11"/>
        <v/>
      </c>
      <c r="AB31" s="192">
        <f t="shared" si="5"/>
        <v>0</v>
      </c>
      <c r="AD31" s="192">
        <f t="shared" si="6"/>
        <v>0</v>
      </c>
      <c r="AE31" s="193"/>
      <c r="AF31" s="194"/>
    </row>
    <row r="32" spans="1:32" ht="31.5" customHeight="1" x14ac:dyDescent="0.25">
      <c r="A32" s="267" t="s">
        <v>68</v>
      </c>
      <c r="B32" s="268"/>
      <c r="C32" s="272" t="s">
        <v>89</v>
      </c>
      <c r="D32" s="258" t="s">
        <v>19</v>
      </c>
      <c r="E32" s="278">
        <v>3892.7</v>
      </c>
      <c r="F32" s="274" t="s">
        <v>18</v>
      </c>
      <c r="G32" s="7"/>
      <c r="H32" s="200">
        <f t="shared" si="15"/>
        <v>0</v>
      </c>
      <c r="I32" s="276"/>
      <c r="J32" s="277"/>
      <c r="L32" s="201">
        <f t="shared" si="16"/>
        <v>0</v>
      </c>
      <c r="M32" s="201" t="str">
        <f t="shared" si="17"/>
        <v/>
      </c>
      <c r="N32" s="201" t="str">
        <f t="shared" si="18"/>
        <v/>
      </c>
      <c r="X32" s="191"/>
      <c r="Y32" s="191" t="str">
        <f t="shared" si="3"/>
        <v/>
      </c>
      <c r="Z32" s="192" t="str">
        <f t="shared" si="4"/>
        <v/>
      </c>
      <c r="AA32" s="192" t="str">
        <f t="shared" si="11"/>
        <v/>
      </c>
      <c r="AB32" s="192">
        <f t="shared" si="5"/>
        <v>0</v>
      </c>
      <c r="AD32" s="192">
        <f t="shared" si="6"/>
        <v>0</v>
      </c>
      <c r="AE32" s="193"/>
      <c r="AF32" s="194"/>
    </row>
    <row r="33" spans="1:32" ht="31.5" customHeight="1" x14ac:dyDescent="0.25">
      <c r="A33" s="268" t="s">
        <v>68</v>
      </c>
      <c r="B33" s="268"/>
      <c r="C33" s="279" t="s">
        <v>90</v>
      </c>
      <c r="D33" s="257"/>
      <c r="E33" s="278">
        <v>3892.7</v>
      </c>
      <c r="F33" s="280" t="s">
        <v>18</v>
      </c>
      <c r="G33" s="8"/>
      <c r="H33" s="200">
        <f t="shared" si="15"/>
        <v>0</v>
      </c>
      <c r="I33" s="282"/>
      <c r="J33" s="283"/>
      <c r="L33" s="201">
        <f t="shared" si="16"/>
        <v>0</v>
      </c>
      <c r="M33" s="201" t="str">
        <f t="shared" si="17"/>
        <v/>
      </c>
      <c r="N33" s="201" t="str">
        <f t="shared" si="18"/>
        <v/>
      </c>
      <c r="X33" s="191"/>
      <c r="Y33" s="191" t="str">
        <f t="shared" si="3"/>
        <v/>
      </c>
      <c r="Z33" s="192" t="str">
        <f t="shared" si="4"/>
        <v/>
      </c>
      <c r="AA33" s="192" t="str">
        <f t="shared" si="11"/>
        <v/>
      </c>
      <c r="AB33" s="192">
        <f t="shared" si="5"/>
        <v>0</v>
      </c>
      <c r="AD33" s="192">
        <f t="shared" si="6"/>
        <v>0</v>
      </c>
      <c r="AE33" s="193"/>
      <c r="AF33" s="194"/>
    </row>
    <row r="34" spans="1:32" ht="31.5" customHeight="1" x14ac:dyDescent="0.25">
      <c r="A34" s="268" t="s">
        <v>68</v>
      </c>
      <c r="B34" s="268"/>
      <c r="C34" s="279" t="s">
        <v>91</v>
      </c>
      <c r="D34" s="257" t="s">
        <v>92</v>
      </c>
      <c r="E34" s="278">
        <v>3892.7</v>
      </c>
      <c r="F34" s="280" t="s">
        <v>18</v>
      </c>
      <c r="G34" s="8"/>
      <c r="H34" s="200">
        <f t="shared" si="15"/>
        <v>0</v>
      </c>
      <c r="I34" s="282"/>
      <c r="J34" s="283"/>
      <c r="L34" s="201">
        <f t="shared" si="16"/>
        <v>0</v>
      </c>
      <c r="M34" s="201" t="str">
        <f t="shared" si="17"/>
        <v/>
      </c>
      <c r="N34" s="201" t="str">
        <f t="shared" si="18"/>
        <v/>
      </c>
      <c r="X34" s="191"/>
      <c r="Y34" s="191" t="str">
        <f t="shared" si="3"/>
        <v/>
      </c>
      <c r="Z34" s="192" t="str">
        <f t="shared" si="4"/>
        <v/>
      </c>
      <c r="AA34" s="192" t="str">
        <f t="shared" si="11"/>
        <v/>
      </c>
      <c r="AB34" s="192">
        <f t="shared" si="5"/>
        <v>0</v>
      </c>
      <c r="AD34" s="192">
        <f t="shared" si="6"/>
        <v>0</v>
      </c>
      <c r="AE34" s="193"/>
      <c r="AF34" s="194"/>
    </row>
    <row r="35" spans="1:32" ht="31.5" customHeight="1" x14ac:dyDescent="0.25">
      <c r="A35" s="267" t="s">
        <v>68</v>
      </c>
      <c r="B35" s="268"/>
      <c r="C35" s="272" t="s">
        <v>93</v>
      </c>
      <c r="D35" s="258" t="s">
        <v>94</v>
      </c>
      <c r="E35" s="278">
        <v>294</v>
      </c>
      <c r="F35" s="274" t="s">
        <v>82</v>
      </c>
      <c r="G35" s="7"/>
      <c r="H35" s="200">
        <f t="shared" si="15"/>
        <v>0</v>
      </c>
      <c r="I35" s="276" t="s">
        <v>0</v>
      </c>
      <c r="J35" s="277"/>
      <c r="L35" s="201">
        <f t="shared" si="16"/>
        <v>0</v>
      </c>
      <c r="M35" s="201" t="str">
        <f t="shared" si="17"/>
        <v/>
      </c>
      <c r="N35" s="201" t="str">
        <f t="shared" si="18"/>
        <v/>
      </c>
      <c r="X35" s="191"/>
      <c r="Y35" s="191" t="str">
        <f t="shared" si="3"/>
        <v/>
      </c>
      <c r="Z35" s="192" t="str">
        <f t="shared" si="4"/>
        <v/>
      </c>
      <c r="AA35" s="192" t="str">
        <f t="shared" si="11"/>
        <v/>
      </c>
      <c r="AB35" s="192">
        <f t="shared" si="5"/>
        <v>0</v>
      </c>
      <c r="AD35" s="192">
        <f t="shared" si="6"/>
        <v>0</v>
      </c>
      <c r="AE35" s="193"/>
      <c r="AF35" s="194"/>
    </row>
    <row r="36" spans="1:32" ht="31.5" customHeight="1" x14ac:dyDescent="0.25">
      <c r="A36" s="268"/>
      <c r="B36" s="268"/>
      <c r="C36" s="279"/>
      <c r="D36" s="257"/>
      <c r="E36" s="281"/>
      <c r="F36" s="280"/>
      <c r="G36" s="8"/>
      <c r="H36" s="200">
        <f t="shared" si="15"/>
        <v>0</v>
      </c>
      <c r="I36" s="282"/>
      <c r="J36" s="283"/>
      <c r="L36" s="201" t="str">
        <f t="shared" si="8"/>
        <v/>
      </c>
      <c r="M36" s="201" t="str">
        <f t="shared" si="9"/>
        <v/>
      </c>
      <c r="N36" s="201" t="str">
        <f t="shared" si="10"/>
        <v/>
      </c>
      <c r="X36" s="191"/>
      <c r="Y36" s="191" t="str">
        <f t="shared" si="3"/>
        <v/>
      </c>
      <c r="Z36" s="192" t="str">
        <f t="shared" si="4"/>
        <v/>
      </c>
      <c r="AA36" s="192" t="str">
        <f t="shared" si="11"/>
        <v/>
      </c>
      <c r="AB36" s="192">
        <f t="shared" si="5"/>
        <v>0</v>
      </c>
      <c r="AD36" s="192">
        <f t="shared" si="6"/>
        <v>0</v>
      </c>
      <c r="AE36" s="193"/>
      <c r="AF36" s="194"/>
    </row>
    <row r="37" spans="1:32" ht="31.5" customHeight="1" x14ac:dyDescent="0.25">
      <c r="A37" s="268"/>
      <c r="B37" s="268"/>
      <c r="C37" s="279"/>
      <c r="D37" s="257"/>
      <c r="E37" s="281"/>
      <c r="F37" s="280"/>
      <c r="G37" s="8"/>
      <c r="H37" s="200">
        <f t="shared" si="15"/>
        <v>0</v>
      </c>
      <c r="I37" s="282"/>
      <c r="J37" s="283"/>
      <c r="L37" s="201" t="str">
        <f t="shared" si="8"/>
        <v/>
      </c>
      <c r="M37" s="201" t="str">
        <f t="shared" si="9"/>
        <v/>
      </c>
      <c r="N37" s="201" t="str">
        <f t="shared" si="10"/>
        <v/>
      </c>
      <c r="X37" s="191"/>
      <c r="Y37" s="191" t="str">
        <f t="shared" si="3"/>
        <v/>
      </c>
      <c r="Z37" s="192" t="str">
        <f t="shared" si="4"/>
        <v/>
      </c>
      <c r="AA37" s="192" t="str">
        <f t="shared" si="11"/>
        <v/>
      </c>
      <c r="AB37" s="192">
        <f t="shared" si="5"/>
        <v>0</v>
      </c>
      <c r="AD37" s="192">
        <f t="shared" si="6"/>
        <v>0</v>
      </c>
      <c r="AE37" s="193"/>
      <c r="AF37" s="194"/>
    </row>
    <row r="38" spans="1:32" ht="31.5" customHeight="1" x14ac:dyDescent="0.25">
      <c r="A38" s="268"/>
      <c r="B38" s="268"/>
      <c r="C38" s="279"/>
      <c r="D38" s="257"/>
      <c r="E38" s="281"/>
      <c r="F38" s="280"/>
      <c r="G38" s="8"/>
      <c r="H38" s="200">
        <f t="shared" si="15"/>
        <v>0</v>
      </c>
      <c r="I38" s="282"/>
      <c r="J38" s="283"/>
      <c r="L38" s="201" t="str">
        <f t="shared" si="8"/>
        <v/>
      </c>
      <c r="M38" s="201" t="str">
        <f t="shared" si="9"/>
        <v/>
      </c>
      <c r="N38" s="201" t="str">
        <f t="shared" si="10"/>
        <v/>
      </c>
      <c r="X38" s="191"/>
      <c r="Y38" s="191" t="str">
        <f t="shared" si="3"/>
        <v/>
      </c>
      <c r="Z38" s="192" t="str">
        <f t="shared" si="4"/>
        <v/>
      </c>
      <c r="AA38" s="192" t="str">
        <f t="shared" si="11"/>
        <v/>
      </c>
      <c r="AB38" s="192">
        <f t="shared" si="5"/>
        <v>0</v>
      </c>
      <c r="AD38" s="192">
        <f t="shared" si="6"/>
        <v>0</v>
      </c>
      <c r="AE38" s="193"/>
      <c r="AF38" s="194"/>
    </row>
    <row r="39" spans="1:32" ht="31.5" customHeight="1" x14ac:dyDescent="0.25">
      <c r="A39" s="179"/>
      <c r="B39" s="180">
        <v>2</v>
      </c>
      <c r="C39" s="203" t="s">
        <v>17</v>
      </c>
      <c r="D39" s="204" t="s">
        <v>16</v>
      </c>
      <c r="E39" s="183"/>
      <c r="F39" s="198"/>
      <c r="G39" s="185"/>
      <c r="H39" s="205">
        <f>SUM(H22:H38)</f>
        <v>0</v>
      </c>
      <c r="I39" s="186"/>
      <c r="J39" s="184"/>
      <c r="L39" s="201" t="str">
        <f t="shared" si="8"/>
        <v/>
      </c>
      <c r="M39" s="201" t="str">
        <f t="shared" si="9"/>
        <v/>
      </c>
      <c r="N39" s="201" t="str">
        <f t="shared" si="10"/>
        <v/>
      </c>
      <c r="X39" s="191"/>
      <c r="Y39" s="191" t="str">
        <f t="shared" si="3"/>
        <v/>
      </c>
      <c r="Z39" s="192" t="str">
        <f t="shared" si="4"/>
        <v/>
      </c>
      <c r="AA39" s="192" t="str">
        <f t="shared" si="11"/>
        <v/>
      </c>
      <c r="AB39" s="192">
        <f t="shared" si="5"/>
        <v>0</v>
      </c>
      <c r="AD39" s="192">
        <f t="shared" si="6"/>
        <v>0</v>
      </c>
      <c r="AE39" s="193"/>
      <c r="AF39" s="194"/>
    </row>
    <row r="40" spans="1:32" ht="31.5" customHeight="1" x14ac:dyDescent="0.25">
      <c r="A40" s="195"/>
      <c r="B40" s="180">
        <v>3</v>
      </c>
      <c r="C40" s="211" t="s">
        <v>467</v>
      </c>
      <c r="D40" s="264" t="s">
        <v>356</v>
      </c>
      <c r="E40" s="265"/>
      <c r="F40" s="265"/>
      <c r="G40" s="266"/>
      <c r="H40" s="266"/>
      <c r="I40" s="17" t="s">
        <v>357</v>
      </c>
      <c r="J40" s="209"/>
      <c r="L40" s="212" t="str">
        <f t="shared" si="8"/>
        <v/>
      </c>
      <c r="M40" s="212" t="str">
        <f t="shared" si="9"/>
        <v/>
      </c>
      <c r="N40" s="212" t="str">
        <f t="shared" si="10"/>
        <v/>
      </c>
      <c r="X40" s="191"/>
      <c r="Y40" s="191" t="str">
        <f t="shared" si="3"/>
        <v/>
      </c>
      <c r="Z40" s="192" t="str">
        <f t="shared" si="4"/>
        <v/>
      </c>
      <c r="AA40" s="192" t="str">
        <f t="shared" si="11"/>
        <v/>
      </c>
      <c r="AB40" s="192">
        <f t="shared" si="5"/>
        <v>0</v>
      </c>
      <c r="AD40" s="192">
        <f t="shared" si="6"/>
        <v>0</v>
      </c>
      <c r="AE40" s="193"/>
      <c r="AF40" s="194"/>
    </row>
    <row r="41" spans="1:32" ht="31.5" customHeight="1" x14ac:dyDescent="0.25">
      <c r="A41" s="268" t="s">
        <v>68</v>
      </c>
      <c r="B41" s="268" t="s">
        <v>135</v>
      </c>
      <c r="C41" s="279" t="s">
        <v>358</v>
      </c>
      <c r="D41" s="257" t="s">
        <v>359</v>
      </c>
      <c r="E41" s="281">
        <v>80.8</v>
      </c>
      <c r="F41" s="280" t="s">
        <v>20</v>
      </c>
      <c r="G41" s="8"/>
      <c r="H41" s="16">
        <f t="shared" ref="H41:H57" si="19">SUM(E41*G41)</f>
        <v>0</v>
      </c>
      <c r="I41" s="282" t="s">
        <v>360</v>
      </c>
      <c r="J41" s="283" t="s">
        <v>137</v>
      </c>
      <c r="L41" s="212">
        <f t="shared" si="8"/>
        <v>0</v>
      </c>
      <c r="M41" s="212" t="str">
        <f t="shared" si="9"/>
        <v/>
      </c>
      <c r="N41" s="212" t="str">
        <f t="shared" si="10"/>
        <v/>
      </c>
      <c r="X41" s="191"/>
      <c r="Y41" s="191" t="str">
        <f t="shared" si="3"/>
        <v/>
      </c>
      <c r="Z41" s="192" t="str">
        <f t="shared" si="4"/>
        <v/>
      </c>
      <c r="AA41" s="192" t="str">
        <f t="shared" si="11"/>
        <v/>
      </c>
      <c r="AB41" s="192">
        <f t="shared" si="5"/>
        <v>0</v>
      </c>
      <c r="AD41" s="192" t="str">
        <f t="shared" si="6"/>
        <v>Ａ-①</v>
      </c>
      <c r="AE41" s="193"/>
      <c r="AF41" s="194"/>
    </row>
    <row r="42" spans="1:32" ht="31.5" customHeight="1" x14ac:dyDescent="0.25">
      <c r="A42" s="268" t="s">
        <v>68</v>
      </c>
      <c r="B42" s="268" t="s">
        <v>135</v>
      </c>
      <c r="C42" s="279" t="s">
        <v>361</v>
      </c>
      <c r="D42" s="257" t="s">
        <v>362</v>
      </c>
      <c r="E42" s="281">
        <v>8.1</v>
      </c>
      <c r="F42" s="280" t="s">
        <v>20</v>
      </c>
      <c r="G42" s="8"/>
      <c r="H42" s="16">
        <f t="shared" si="19"/>
        <v>0</v>
      </c>
      <c r="I42" s="282" t="s">
        <v>363</v>
      </c>
      <c r="J42" s="283" t="s">
        <v>138</v>
      </c>
      <c r="L42" s="212">
        <f t="shared" si="8"/>
        <v>0</v>
      </c>
      <c r="M42" s="212" t="str">
        <f t="shared" si="9"/>
        <v/>
      </c>
      <c r="N42" s="212" t="str">
        <f t="shared" si="10"/>
        <v/>
      </c>
      <c r="X42" s="191"/>
      <c r="Y42" s="191" t="str">
        <f t="shared" si="3"/>
        <v/>
      </c>
      <c r="Z42" s="192" t="str">
        <f t="shared" si="4"/>
        <v/>
      </c>
      <c r="AA42" s="192" t="str">
        <f t="shared" si="11"/>
        <v/>
      </c>
      <c r="AB42" s="192">
        <f t="shared" si="5"/>
        <v>0</v>
      </c>
      <c r="AD42" s="192" t="str">
        <f t="shared" si="6"/>
        <v>Ａ-③</v>
      </c>
      <c r="AE42" s="193"/>
      <c r="AF42" s="194"/>
    </row>
    <row r="43" spans="1:32" ht="31.5" customHeight="1" x14ac:dyDescent="0.25">
      <c r="A43" s="268" t="s">
        <v>68</v>
      </c>
      <c r="B43" s="268" t="s">
        <v>135</v>
      </c>
      <c r="C43" s="279" t="s">
        <v>364</v>
      </c>
      <c r="D43" s="257" t="s">
        <v>365</v>
      </c>
      <c r="E43" s="281">
        <v>8.1</v>
      </c>
      <c r="F43" s="280" t="s">
        <v>20</v>
      </c>
      <c r="G43" s="8"/>
      <c r="H43" s="16">
        <f t="shared" si="19"/>
        <v>0</v>
      </c>
      <c r="I43" s="282" t="s">
        <v>363</v>
      </c>
      <c r="J43" s="283" t="s">
        <v>139</v>
      </c>
      <c r="L43" s="212">
        <f t="shared" si="8"/>
        <v>0</v>
      </c>
      <c r="M43" s="212" t="str">
        <f t="shared" si="9"/>
        <v/>
      </c>
      <c r="N43" s="212" t="str">
        <f t="shared" si="10"/>
        <v/>
      </c>
      <c r="X43" s="191"/>
      <c r="Y43" s="191" t="str">
        <f t="shared" si="3"/>
        <v/>
      </c>
      <c r="Z43" s="192" t="str">
        <f t="shared" si="4"/>
        <v/>
      </c>
      <c r="AA43" s="192" t="str">
        <f t="shared" si="11"/>
        <v/>
      </c>
      <c r="AB43" s="192">
        <f t="shared" si="5"/>
        <v>0</v>
      </c>
      <c r="AD43" s="192" t="str">
        <f t="shared" si="6"/>
        <v>Ａ-④</v>
      </c>
      <c r="AE43" s="193"/>
      <c r="AF43" s="194"/>
    </row>
    <row r="44" spans="1:32" ht="31.5" customHeight="1" x14ac:dyDescent="0.25">
      <c r="A44" s="268" t="s">
        <v>68</v>
      </c>
      <c r="B44" s="268" t="s">
        <v>135</v>
      </c>
      <c r="C44" s="279" t="s">
        <v>366</v>
      </c>
      <c r="D44" s="284" t="s">
        <v>367</v>
      </c>
      <c r="E44" s="281">
        <v>1.6</v>
      </c>
      <c r="F44" s="280" t="s">
        <v>18</v>
      </c>
      <c r="G44" s="8"/>
      <c r="H44" s="16">
        <f t="shared" si="19"/>
        <v>0</v>
      </c>
      <c r="I44" s="282" t="s">
        <v>368</v>
      </c>
      <c r="J44" s="283" t="s">
        <v>140</v>
      </c>
      <c r="L44" s="212">
        <f t="shared" si="8"/>
        <v>0</v>
      </c>
      <c r="M44" s="212" t="str">
        <f t="shared" si="9"/>
        <v/>
      </c>
      <c r="N44" s="212" t="str">
        <f t="shared" si="10"/>
        <v/>
      </c>
      <c r="X44" s="191"/>
      <c r="Y44" s="191" t="str">
        <f t="shared" si="3"/>
        <v/>
      </c>
      <c r="Z44" s="192" t="str">
        <f t="shared" si="4"/>
        <v/>
      </c>
      <c r="AA44" s="192" t="str">
        <f t="shared" si="11"/>
        <v/>
      </c>
      <c r="AB44" s="192">
        <f t="shared" si="5"/>
        <v>0</v>
      </c>
      <c r="AD44" s="192" t="str">
        <f t="shared" si="6"/>
        <v>Ａ-⑦</v>
      </c>
      <c r="AE44" s="193"/>
      <c r="AF44" s="194"/>
    </row>
    <row r="45" spans="1:32" ht="31.5" customHeight="1" x14ac:dyDescent="0.25">
      <c r="A45" s="268" t="s">
        <v>68</v>
      </c>
      <c r="B45" s="268" t="s">
        <v>135</v>
      </c>
      <c r="C45" s="285" t="s">
        <v>369</v>
      </c>
      <c r="D45" s="257" t="s">
        <v>370</v>
      </c>
      <c r="E45" s="281">
        <v>49</v>
      </c>
      <c r="F45" s="280" t="s">
        <v>371</v>
      </c>
      <c r="G45" s="8"/>
      <c r="H45" s="16">
        <f t="shared" si="19"/>
        <v>0</v>
      </c>
      <c r="I45" s="282" t="s">
        <v>396</v>
      </c>
      <c r="J45" s="283" t="s">
        <v>141</v>
      </c>
      <c r="L45" s="212">
        <f t="shared" si="8"/>
        <v>0</v>
      </c>
      <c r="M45" s="212" t="str">
        <f t="shared" si="9"/>
        <v/>
      </c>
      <c r="N45" s="212" t="str">
        <f t="shared" si="10"/>
        <v/>
      </c>
      <c r="X45" s="191"/>
      <c r="Y45" s="191" t="str">
        <f t="shared" si="3"/>
        <v/>
      </c>
      <c r="Z45" s="192" t="str">
        <f t="shared" si="4"/>
        <v/>
      </c>
      <c r="AA45" s="192" t="str">
        <f t="shared" si="11"/>
        <v/>
      </c>
      <c r="AB45" s="192">
        <f t="shared" si="5"/>
        <v>0</v>
      </c>
      <c r="AD45" s="192" t="str">
        <f t="shared" si="6"/>
        <v>Ａ-⑤</v>
      </c>
      <c r="AE45" s="193"/>
      <c r="AF45" s="194"/>
    </row>
    <row r="46" spans="1:32" ht="31.5" customHeight="1" x14ac:dyDescent="0.25">
      <c r="A46" s="268" t="s">
        <v>68</v>
      </c>
      <c r="B46" s="268" t="s">
        <v>135</v>
      </c>
      <c r="C46" s="279" t="s">
        <v>373</v>
      </c>
      <c r="D46" s="257" t="s">
        <v>374</v>
      </c>
      <c r="E46" s="281">
        <v>32</v>
      </c>
      <c r="F46" s="280" t="s">
        <v>371</v>
      </c>
      <c r="G46" s="8"/>
      <c r="H46" s="16">
        <f t="shared" si="19"/>
        <v>0</v>
      </c>
      <c r="I46" s="282" t="s">
        <v>372</v>
      </c>
      <c r="J46" s="283" t="s">
        <v>142</v>
      </c>
      <c r="L46" s="212">
        <f t="shared" si="8"/>
        <v>0</v>
      </c>
      <c r="M46" s="212" t="str">
        <f t="shared" si="9"/>
        <v/>
      </c>
      <c r="N46" s="212" t="str">
        <f t="shared" si="10"/>
        <v/>
      </c>
      <c r="X46" s="191"/>
      <c r="Y46" s="191" t="str">
        <f t="shared" si="3"/>
        <v/>
      </c>
      <c r="Z46" s="192" t="str">
        <f t="shared" si="4"/>
        <v/>
      </c>
      <c r="AA46" s="192" t="str">
        <f t="shared" si="11"/>
        <v/>
      </c>
      <c r="AB46" s="192">
        <f t="shared" si="5"/>
        <v>0</v>
      </c>
      <c r="AD46" s="192" t="str">
        <f t="shared" si="6"/>
        <v>Ａ-⑨</v>
      </c>
      <c r="AE46" s="193"/>
      <c r="AF46" s="194"/>
    </row>
    <row r="47" spans="1:32" ht="31.5" customHeight="1" x14ac:dyDescent="0.25">
      <c r="A47" s="268" t="s">
        <v>68</v>
      </c>
      <c r="B47" s="268" t="s">
        <v>135</v>
      </c>
      <c r="C47" s="279" t="s">
        <v>375</v>
      </c>
      <c r="D47" s="257" t="s">
        <v>376</v>
      </c>
      <c r="E47" s="281">
        <v>8.1</v>
      </c>
      <c r="F47" s="280" t="s">
        <v>18</v>
      </c>
      <c r="G47" s="8"/>
      <c r="H47" s="16">
        <f t="shared" si="19"/>
        <v>0</v>
      </c>
      <c r="I47" s="282" t="s">
        <v>363</v>
      </c>
      <c r="J47" s="283"/>
      <c r="L47" s="212">
        <f t="shared" si="8"/>
        <v>0</v>
      </c>
      <c r="M47" s="212" t="str">
        <f t="shared" si="9"/>
        <v/>
      </c>
      <c r="N47" s="212" t="str">
        <f t="shared" si="10"/>
        <v/>
      </c>
      <c r="X47" s="191"/>
      <c r="Y47" s="191" t="str">
        <f t="shared" si="3"/>
        <v/>
      </c>
      <c r="Z47" s="192" t="str">
        <f t="shared" si="4"/>
        <v/>
      </c>
      <c r="AA47" s="192" t="str">
        <f t="shared" si="11"/>
        <v/>
      </c>
      <c r="AB47" s="192">
        <f t="shared" si="5"/>
        <v>0</v>
      </c>
      <c r="AD47" s="192">
        <f t="shared" si="6"/>
        <v>0</v>
      </c>
      <c r="AE47" s="193"/>
      <c r="AF47" s="194"/>
    </row>
    <row r="48" spans="1:32" ht="31.5" customHeight="1" x14ac:dyDescent="0.25">
      <c r="A48" s="268" t="s">
        <v>68</v>
      </c>
      <c r="B48" s="268"/>
      <c r="C48" s="279" t="s">
        <v>377</v>
      </c>
      <c r="D48" s="257" t="s">
        <v>378</v>
      </c>
      <c r="E48" s="281">
        <v>1616.9</v>
      </c>
      <c r="F48" s="280" t="s">
        <v>18</v>
      </c>
      <c r="G48" s="8"/>
      <c r="H48" s="16">
        <f t="shared" si="19"/>
        <v>0</v>
      </c>
      <c r="I48" s="282"/>
      <c r="J48" s="283"/>
      <c r="L48" s="212">
        <f t="shared" si="8"/>
        <v>0</v>
      </c>
      <c r="M48" s="212" t="str">
        <f t="shared" si="9"/>
        <v/>
      </c>
      <c r="N48" s="212" t="str">
        <f t="shared" si="10"/>
        <v/>
      </c>
      <c r="X48" s="191"/>
      <c r="Y48" s="191" t="str">
        <f t="shared" si="3"/>
        <v/>
      </c>
      <c r="Z48" s="192" t="str">
        <f t="shared" si="4"/>
        <v/>
      </c>
      <c r="AA48" s="192" t="str">
        <f t="shared" si="11"/>
        <v/>
      </c>
      <c r="AB48" s="192">
        <f t="shared" si="5"/>
        <v>0</v>
      </c>
      <c r="AD48" s="192">
        <f t="shared" si="6"/>
        <v>0</v>
      </c>
      <c r="AE48" s="193"/>
      <c r="AF48" s="194"/>
    </row>
    <row r="49" spans="1:32" ht="31.5" customHeight="1" x14ac:dyDescent="0.25">
      <c r="A49" s="268" t="s">
        <v>68</v>
      </c>
      <c r="B49" s="268"/>
      <c r="C49" s="279" t="s">
        <v>379</v>
      </c>
      <c r="D49" s="257" t="s">
        <v>136</v>
      </c>
      <c r="E49" s="281">
        <v>1844.6</v>
      </c>
      <c r="F49" s="280" t="s">
        <v>18</v>
      </c>
      <c r="G49" s="8"/>
      <c r="H49" s="16">
        <f t="shared" si="19"/>
        <v>0</v>
      </c>
      <c r="I49" s="282" t="s">
        <v>380</v>
      </c>
      <c r="J49" s="283"/>
      <c r="L49" s="212">
        <f t="shared" si="8"/>
        <v>0</v>
      </c>
      <c r="M49" s="212" t="str">
        <f t="shared" si="9"/>
        <v/>
      </c>
      <c r="N49" s="212" t="str">
        <f t="shared" si="10"/>
        <v/>
      </c>
      <c r="X49" s="191"/>
      <c r="Y49" s="191" t="str">
        <f t="shared" si="3"/>
        <v/>
      </c>
      <c r="Z49" s="192" t="str">
        <f t="shared" si="4"/>
        <v/>
      </c>
      <c r="AA49" s="192" t="str">
        <f t="shared" si="11"/>
        <v/>
      </c>
      <c r="AB49" s="192">
        <f t="shared" si="5"/>
        <v>0</v>
      </c>
      <c r="AD49" s="192">
        <f t="shared" si="6"/>
        <v>0</v>
      </c>
      <c r="AE49" s="193"/>
      <c r="AF49" s="194"/>
    </row>
    <row r="50" spans="1:32" ht="31.5" customHeight="1" x14ac:dyDescent="0.25">
      <c r="A50" s="268"/>
      <c r="B50" s="268"/>
      <c r="C50" s="286"/>
      <c r="D50" s="286"/>
      <c r="E50" s="281"/>
      <c r="F50" s="280"/>
      <c r="G50" s="8"/>
      <c r="H50" s="16">
        <f t="shared" si="19"/>
        <v>0</v>
      </c>
      <c r="I50" s="282"/>
      <c r="J50" s="283"/>
      <c r="L50" s="212" t="str">
        <f t="shared" si="8"/>
        <v/>
      </c>
      <c r="M50" s="212" t="str">
        <f t="shared" si="9"/>
        <v/>
      </c>
      <c r="N50" s="212" t="str">
        <f t="shared" si="10"/>
        <v/>
      </c>
      <c r="X50" s="191"/>
      <c r="Y50" s="191" t="str">
        <f t="shared" si="3"/>
        <v/>
      </c>
      <c r="Z50" s="192" t="str">
        <f t="shared" si="4"/>
        <v/>
      </c>
      <c r="AA50" s="192" t="str">
        <f t="shared" si="11"/>
        <v/>
      </c>
      <c r="AB50" s="192">
        <f t="shared" si="5"/>
        <v>0</v>
      </c>
      <c r="AD50" s="192">
        <f t="shared" si="6"/>
        <v>0</v>
      </c>
      <c r="AE50" s="193"/>
      <c r="AF50" s="194"/>
    </row>
    <row r="51" spans="1:32" ht="31.5" customHeight="1" x14ac:dyDescent="0.25">
      <c r="A51" s="268"/>
      <c r="B51" s="268"/>
      <c r="C51" s="286"/>
      <c r="D51" s="286"/>
      <c r="E51" s="281"/>
      <c r="F51" s="280"/>
      <c r="G51" s="8"/>
      <c r="H51" s="16">
        <f t="shared" si="19"/>
        <v>0</v>
      </c>
      <c r="I51" s="282"/>
      <c r="J51" s="283"/>
      <c r="L51" s="212" t="str">
        <f t="shared" si="8"/>
        <v/>
      </c>
      <c r="M51" s="212" t="str">
        <f t="shared" si="9"/>
        <v/>
      </c>
      <c r="N51" s="212" t="str">
        <f t="shared" si="10"/>
        <v/>
      </c>
      <c r="X51" s="191"/>
      <c r="Y51" s="191" t="str">
        <f t="shared" si="3"/>
        <v/>
      </c>
      <c r="Z51" s="192" t="str">
        <f t="shared" si="4"/>
        <v/>
      </c>
      <c r="AA51" s="192" t="str">
        <f t="shared" si="11"/>
        <v/>
      </c>
      <c r="AB51" s="192">
        <f t="shared" si="5"/>
        <v>0</v>
      </c>
      <c r="AD51" s="192">
        <f t="shared" si="6"/>
        <v>0</v>
      </c>
      <c r="AE51" s="193"/>
      <c r="AF51" s="194"/>
    </row>
    <row r="52" spans="1:32" ht="31.5" customHeight="1" x14ac:dyDescent="0.25">
      <c r="A52" s="268"/>
      <c r="B52" s="268"/>
      <c r="C52" s="279"/>
      <c r="D52" s="287"/>
      <c r="E52" s="281"/>
      <c r="F52" s="280"/>
      <c r="G52" s="8"/>
      <c r="H52" s="16">
        <f t="shared" si="19"/>
        <v>0</v>
      </c>
      <c r="I52" s="282"/>
      <c r="J52" s="283"/>
      <c r="L52" s="212" t="str">
        <f t="shared" si="8"/>
        <v/>
      </c>
      <c r="M52" s="212" t="str">
        <f t="shared" si="9"/>
        <v/>
      </c>
      <c r="N52" s="212" t="str">
        <f t="shared" si="10"/>
        <v/>
      </c>
      <c r="X52" s="191"/>
      <c r="Y52" s="191" t="str">
        <f t="shared" si="3"/>
        <v/>
      </c>
      <c r="Z52" s="192" t="str">
        <f t="shared" si="4"/>
        <v/>
      </c>
      <c r="AA52" s="192" t="str">
        <f t="shared" si="11"/>
        <v/>
      </c>
      <c r="AB52" s="192">
        <f t="shared" si="5"/>
        <v>0</v>
      </c>
      <c r="AD52" s="192">
        <f t="shared" si="6"/>
        <v>0</v>
      </c>
      <c r="AE52" s="193"/>
      <c r="AF52" s="194"/>
    </row>
    <row r="53" spans="1:32" ht="31.5" customHeight="1" x14ac:dyDescent="0.25">
      <c r="A53" s="268"/>
      <c r="B53" s="268"/>
      <c r="C53" s="279"/>
      <c r="D53" s="287"/>
      <c r="E53" s="281"/>
      <c r="F53" s="280"/>
      <c r="G53" s="8"/>
      <c r="H53" s="16">
        <f t="shared" si="19"/>
        <v>0</v>
      </c>
      <c r="I53" s="282"/>
      <c r="J53" s="283"/>
      <c r="L53" s="212" t="str">
        <f t="shared" si="8"/>
        <v/>
      </c>
      <c r="M53" s="212" t="str">
        <f t="shared" si="9"/>
        <v/>
      </c>
      <c r="N53" s="212" t="str">
        <f t="shared" si="10"/>
        <v/>
      </c>
      <c r="X53" s="191"/>
      <c r="Y53" s="191" t="str">
        <f t="shared" si="3"/>
        <v/>
      </c>
      <c r="Z53" s="192" t="str">
        <f t="shared" si="4"/>
        <v/>
      </c>
      <c r="AA53" s="192" t="str">
        <f t="shared" si="11"/>
        <v/>
      </c>
      <c r="AB53" s="192">
        <f t="shared" si="5"/>
        <v>0</v>
      </c>
      <c r="AD53" s="192">
        <f t="shared" si="6"/>
        <v>0</v>
      </c>
      <c r="AE53" s="193"/>
      <c r="AF53" s="194"/>
    </row>
    <row r="54" spans="1:32" ht="31.5" customHeight="1" x14ac:dyDescent="0.25">
      <c r="A54" s="268"/>
      <c r="B54" s="268"/>
      <c r="C54" s="279"/>
      <c r="D54" s="287"/>
      <c r="E54" s="281"/>
      <c r="F54" s="280"/>
      <c r="G54" s="8"/>
      <c r="H54" s="16">
        <f t="shared" si="19"/>
        <v>0</v>
      </c>
      <c r="I54" s="282"/>
      <c r="J54" s="283"/>
      <c r="L54" s="212" t="str">
        <f t="shared" si="8"/>
        <v/>
      </c>
      <c r="M54" s="212" t="str">
        <f t="shared" si="9"/>
        <v/>
      </c>
      <c r="N54" s="212" t="str">
        <f t="shared" si="10"/>
        <v/>
      </c>
      <c r="X54" s="191"/>
      <c r="Y54" s="191" t="str">
        <f t="shared" si="3"/>
        <v/>
      </c>
      <c r="Z54" s="192" t="str">
        <f t="shared" si="4"/>
        <v/>
      </c>
      <c r="AA54" s="192" t="str">
        <f t="shared" si="11"/>
        <v/>
      </c>
      <c r="AB54" s="192">
        <f t="shared" si="5"/>
        <v>0</v>
      </c>
      <c r="AD54" s="192">
        <f t="shared" si="6"/>
        <v>0</v>
      </c>
      <c r="AE54" s="193"/>
      <c r="AF54" s="194"/>
    </row>
    <row r="55" spans="1:32" ht="31.5" customHeight="1" x14ac:dyDescent="0.25">
      <c r="A55" s="268"/>
      <c r="B55" s="268"/>
      <c r="C55" s="279"/>
      <c r="D55" s="287"/>
      <c r="E55" s="281"/>
      <c r="F55" s="280"/>
      <c r="G55" s="8"/>
      <c r="H55" s="16">
        <f t="shared" si="19"/>
        <v>0</v>
      </c>
      <c r="I55" s="282"/>
      <c r="J55" s="283"/>
      <c r="L55" s="212" t="str">
        <f t="shared" si="8"/>
        <v/>
      </c>
      <c r="M55" s="212" t="str">
        <f t="shared" si="9"/>
        <v/>
      </c>
      <c r="N55" s="212" t="str">
        <f t="shared" si="10"/>
        <v/>
      </c>
      <c r="X55" s="191"/>
      <c r="Y55" s="191" t="str">
        <f t="shared" si="3"/>
        <v/>
      </c>
      <c r="Z55" s="192" t="str">
        <f t="shared" si="4"/>
        <v/>
      </c>
      <c r="AA55" s="192" t="str">
        <f t="shared" si="11"/>
        <v/>
      </c>
      <c r="AB55" s="192">
        <f t="shared" si="5"/>
        <v>0</v>
      </c>
      <c r="AD55" s="192">
        <f t="shared" si="6"/>
        <v>0</v>
      </c>
      <c r="AE55" s="193"/>
      <c r="AF55" s="194"/>
    </row>
    <row r="56" spans="1:32" ht="31.5" customHeight="1" x14ac:dyDescent="0.25">
      <c r="A56" s="268"/>
      <c r="B56" s="268"/>
      <c r="C56" s="279"/>
      <c r="D56" s="287"/>
      <c r="E56" s="281"/>
      <c r="F56" s="280"/>
      <c r="G56" s="8"/>
      <c r="H56" s="16">
        <f t="shared" si="19"/>
        <v>0</v>
      </c>
      <c r="I56" s="282"/>
      <c r="J56" s="283"/>
      <c r="L56" s="212" t="str">
        <f t="shared" si="8"/>
        <v/>
      </c>
      <c r="M56" s="212" t="str">
        <f t="shared" si="9"/>
        <v/>
      </c>
      <c r="N56" s="212" t="str">
        <f t="shared" si="10"/>
        <v/>
      </c>
      <c r="X56" s="191"/>
      <c r="Y56" s="191" t="str">
        <f t="shared" si="3"/>
        <v/>
      </c>
      <c r="Z56" s="192" t="str">
        <f t="shared" si="4"/>
        <v/>
      </c>
      <c r="AA56" s="192" t="str">
        <f t="shared" si="11"/>
        <v/>
      </c>
      <c r="AB56" s="192">
        <f t="shared" si="5"/>
        <v>0</v>
      </c>
      <c r="AD56" s="192">
        <f t="shared" si="6"/>
        <v>0</v>
      </c>
      <c r="AE56" s="193"/>
      <c r="AF56" s="194"/>
    </row>
    <row r="57" spans="1:32" ht="31.5" customHeight="1" x14ac:dyDescent="0.25">
      <c r="A57" s="268"/>
      <c r="B57" s="268"/>
      <c r="C57" s="279"/>
      <c r="D57" s="287"/>
      <c r="E57" s="281"/>
      <c r="F57" s="280"/>
      <c r="G57" s="8"/>
      <c r="H57" s="16">
        <f t="shared" si="19"/>
        <v>0</v>
      </c>
      <c r="I57" s="282"/>
      <c r="J57" s="283"/>
      <c r="L57" s="212" t="str">
        <f t="shared" si="8"/>
        <v/>
      </c>
      <c r="M57" s="212" t="str">
        <f t="shared" si="9"/>
        <v/>
      </c>
      <c r="N57" s="212" t="str">
        <f t="shared" si="10"/>
        <v/>
      </c>
      <c r="X57" s="191"/>
      <c r="Y57" s="191" t="str">
        <f t="shared" si="3"/>
        <v/>
      </c>
      <c r="Z57" s="192" t="str">
        <f t="shared" si="4"/>
        <v/>
      </c>
      <c r="AA57" s="192" t="str">
        <f t="shared" si="11"/>
        <v/>
      </c>
      <c r="AB57" s="192">
        <f t="shared" si="5"/>
        <v>0</v>
      </c>
      <c r="AD57" s="192">
        <f t="shared" si="6"/>
        <v>0</v>
      </c>
      <c r="AE57" s="193"/>
      <c r="AF57" s="194"/>
    </row>
    <row r="58" spans="1:32" ht="31.5" customHeight="1" x14ac:dyDescent="0.25">
      <c r="A58" s="195"/>
      <c r="B58" s="180">
        <v>3</v>
      </c>
      <c r="C58" s="214" t="s">
        <v>468</v>
      </c>
      <c r="D58" s="215" t="s">
        <v>16</v>
      </c>
      <c r="E58" s="210"/>
      <c r="F58" s="208"/>
      <c r="G58" s="216"/>
      <c r="H58" s="217">
        <f>SUM(H41:H57)</f>
        <v>0</v>
      </c>
      <c r="I58" s="17"/>
      <c r="J58" s="209"/>
      <c r="L58" s="212" t="str">
        <f t="shared" si="8"/>
        <v/>
      </c>
      <c r="M58" s="212" t="str">
        <f t="shared" si="9"/>
        <v/>
      </c>
      <c r="N58" s="212" t="str">
        <f t="shared" si="10"/>
        <v/>
      </c>
      <c r="X58" s="191"/>
      <c r="Y58" s="191" t="str">
        <f t="shared" si="3"/>
        <v/>
      </c>
      <c r="Z58" s="192" t="str">
        <f t="shared" si="4"/>
        <v/>
      </c>
      <c r="AA58" s="192" t="str">
        <f t="shared" si="11"/>
        <v/>
      </c>
      <c r="AB58" s="192">
        <f t="shared" si="5"/>
        <v>0</v>
      </c>
      <c r="AD58" s="192">
        <f t="shared" si="6"/>
        <v>0</v>
      </c>
      <c r="AE58" s="193"/>
      <c r="AF58" s="194"/>
    </row>
    <row r="59" spans="1:32" ht="31.5" customHeight="1" x14ac:dyDescent="0.25">
      <c r="A59" s="195"/>
      <c r="B59" s="180">
        <v>4</v>
      </c>
      <c r="C59" s="211" t="s">
        <v>381</v>
      </c>
      <c r="D59" s="261" t="s">
        <v>382</v>
      </c>
      <c r="E59" s="262"/>
      <c r="F59" s="263"/>
      <c r="G59" s="216"/>
      <c r="H59" s="216"/>
      <c r="I59" s="17" t="s">
        <v>357</v>
      </c>
      <c r="J59" s="209"/>
      <c r="L59" s="212" t="str">
        <f t="shared" si="8"/>
        <v/>
      </c>
      <c r="M59" s="212" t="str">
        <f t="shared" si="9"/>
        <v/>
      </c>
      <c r="N59" s="212" t="str">
        <f t="shared" si="10"/>
        <v/>
      </c>
      <c r="X59" s="191"/>
      <c r="Y59" s="191" t="str">
        <f t="shared" si="3"/>
        <v/>
      </c>
      <c r="Z59" s="192" t="str">
        <f t="shared" si="4"/>
        <v/>
      </c>
      <c r="AA59" s="192" t="str">
        <f t="shared" si="11"/>
        <v/>
      </c>
      <c r="AB59" s="192">
        <f t="shared" si="5"/>
        <v>0</v>
      </c>
      <c r="AD59" s="192">
        <f t="shared" si="6"/>
        <v>0</v>
      </c>
      <c r="AE59" s="193"/>
      <c r="AF59" s="194"/>
    </row>
    <row r="60" spans="1:32" ht="31.5" customHeight="1" x14ac:dyDescent="0.25">
      <c r="A60" s="268" t="s">
        <v>68</v>
      </c>
      <c r="B60" s="268" t="s">
        <v>135</v>
      </c>
      <c r="C60" s="279" t="s">
        <v>383</v>
      </c>
      <c r="D60" s="257" t="s">
        <v>362</v>
      </c>
      <c r="E60" s="281">
        <v>14.7</v>
      </c>
      <c r="F60" s="280" t="s">
        <v>20</v>
      </c>
      <c r="G60" s="8"/>
      <c r="H60" s="16">
        <f>SUM(E60*G60)</f>
        <v>0</v>
      </c>
      <c r="I60" s="282" t="s">
        <v>384</v>
      </c>
      <c r="J60" s="283" t="s">
        <v>138</v>
      </c>
      <c r="L60" s="212">
        <f t="shared" si="8"/>
        <v>0</v>
      </c>
      <c r="M60" s="212" t="str">
        <f t="shared" si="9"/>
        <v/>
      </c>
      <c r="N60" s="212" t="str">
        <f t="shared" si="10"/>
        <v/>
      </c>
      <c r="X60" s="191"/>
      <c r="Y60" s="191" t="str">
        <f t="shared" si="3"/>
        <v/>
      </c>
      <c r="Z60" s="192" t="str">
        <f t="shared" si="4"/>
        <v/>
      </c>
      <c r="AA60" s="192" t="str">
        <f t="shared" si="11"/>
        <v/>
      </c>
      <c r="AB60" s="192">
        <f t="shared" si="5"/>
        <v>0</v>
      </c>
      <c r="AD60" s="192" t="str">
        <f t="shared" si="6"/>
        <v>Ａ-③</v>
      </c>
      <c r="AE60" s="193"/>
      <c r="AF60" s="194"/>
    </row>
    <row r="61" spans="1:32" ht="31.5" customHeight="1" x14ac:dyDescent="0.25">
      <c r="A61" s="268" t="s">
        <v>68</v>
      </c>
      <c r="B61" s="268" t="s">
        <v>135</v>
      </c>
      <c r="C61" s="279" t="s">
        <v>385</v>
      </c>
      <c r="D61" s="284" t="s">
        <v>397</v>
      </c>
      <c r="E61" s="281">
        <v>29.4</v>
      </c>
      <c r="F61" s="280" t="s">
        <v>18</v>
      </c>
      <c r="G61" s="8"/>
      <c r="H61" s="16">
        <f t="shared" ref="H61:H76" si="20">SUM(E61*G61)</f>
        <v>0</v>
      </c>
      <c r="I61" s="282" t="s">
        <v>386</v>
      </c>
      <c r="J61" s="283" t="s">
        <v>140</v>
      </c>
      <c r="L61" s="212">
        <f t="shared" si="8"/>
        <v>0</v>
      </c>
      <c r="M61" s="212" t="str">
        <f t="shared" si="9"/>
        <v/>
      </c>
      <c r="N61" s="212" t="str">
        <f t="shared" si="10"/>
        <v/>
      </c>
      <c r="X61" s="191"/>
      <c r="Y61" s="191" t="str">
        <f t="shared" si="3"/>
        <v/>
      </c>
      <c r="Z61" s="192" t="str">
        <f t="shared" si="4"/>
        <v/>
      </c>
      <c r="AA61" s="192" t="str">
        <f t="shared" si="11"/>
        <v/>
      </c>
      <c r="AB61" s="192">
        <f t="shared" si="5"/>
        <v>0</v>
      </c>
      <c r="AD61" s="192" t="str">
        <f t="shared" si="6"/>
        <v>Ａ-⑦</v>
      </c>
      <c r="AE61" s="193"/>
      <c r="AF61" s="194"/>
    </row>
    <row r="62" spans="1:32" ht="31.5" customHeight="1" x14ac:dyDescent="0.25">
      <c r="A62" s="268" t="s">
        <v>68</v>
      </c>
      <c r="B62" s="268" t="s">
        <v>135</v>
      </c>
      <c r="C62" s="279" t="s">
        <v>387</v>
      </c>
      <c r="D62" s="257" t="s">
        <v>388</v>
      </c>
      <c r="E62" s="281">
        <v>14.7</v>
      </c>
      <c r="F62" s="280" t="s">
        <v>18</v>
      </c>
      <c r="G62" s="8"/>
      <c r="H62" s="16">
        <f t="shared" si="20"/>
        <v>0</v>
      </c>
      <c r="I62" s="282" t="s">
        <v>384</v>
      </c>
      <c r="J62" s="283"/>
      <c r="L62" s="212">
        <f t="shared" si="8"/>
        <v>0</v>
      </c>
      <c r="M62" s="212" t="str">
        <f t="shared" si="9"/>
        <v/>
      </c>
      <c r="N62" s="212" t="str">
        <f t="shared" si="10"/>
        <v/>
      </c>
      <c r="X62" s="191"/>
      <c r="Y62" s="191" t="str">
        <f t="shared" si="3"/>
        <v/>
      </c>
      <c r="Z62" s="192" t="str">
        <f t="shared" si="4"/>
        <v/>
      </c>
      <c r="AA62" s="192" t="str">
        <f t="shared" si="11"/>
        <v/>
      </c>
      <c r="AB62" s="192">
        <f t="shared" si="5"/>
        <v>0</v>
      </c>
      <c r="AD62" s="192">
        <f t="shared" si="6"/>
        <v>0</v>
      </c>
      <c r="AE62" s="193"/>
      <c r="AF62" s="194"/>
    </row>
    <row r="63" spans="1:32" ht="31.5" customHeight="1" x14ac:dyDescent="0.25">
      <c r="A63" s="268" t="s">
        <v>68</v>
      </c>
      <c r="B63" s="268"/>
      <c r="C63" s="279" t="s">
        <v>389</v>
      </c>
      <c r="D63" s="284" t="s">
        <v>390</v>
      </c>
      <c r="E63" s="281">
        <v>1</v>
      </c>
      <c r="F63" s="280" t="s">
        <v>391</v>
      </c>
      <c r="G63" s="8"/>
      <c r="H63" s="16">
        <f t="shared" si="20"/>
        <v>0</v>
      </c>
      <c r="I63" s="282"/>
      <c r="J63" s="283"/>
      <c r="L63" s="212">
        <f t="shared" si="8"/>
        <v>0</v>
      </c>
      <c r="M63" s="212" t="str">
        <f t="shared" si="9"/>
        <v/>
      </c>
      <c r="N63" s="212" t="str">
        <f t="shared" si="10"/>
        <v/>
      </c>
      <c r="X63" s="191"/>
      <c r="Y63" s="191" t="str">
        <f t="shared" si="3"/>
        <v/>
      </c>
      <c r="Z63" s="192" t="str">
        <f t="shared" si="4"/>
        <v/>
      </c>
      <c r="AA63" s="192" t="str">
        <f t="shared" si="11"/>
        <v/>
      </c>
      <c r="AB63" s="192">
        <f t="shared" si="5"/>
        <v>0</v>
      </c>
      <c r="AD63" s="192">
        <f t="shared" si="6"/>
        <v>0</v>
      </c>
      <c r="AE63" s="193"/>
      <c r="AF63" s="194"/>
    </row>
    <row r="64" spans="1:32" ht="31.5" customHeight="1" x14ac:dyDescent="0.25">
      <c r="A64" s="268" t="s">
        <v>68</v>
      </c>
      <c r="B64" s="268"/>
      <c r="C64" s="279" t="s">
        <v>392</v>
      </c>
      <c r="D64" s="257" t="s">
        <v>393</v>
      </c>
      <c r="E64" s="281">
        <v>1</v>
      </c>
      <c r="F64" s="280" t="s">
        <v>391</v>
      </c>
      <c r="G64" s="8"/>
      <c r="H64" s="16">
        <f t="shared" si="20"/>
        <v>0</v>
      </c>
      <c r="I64" s="282"/>
      <c r="J64" s="283"/>
      <c r="L64" s="212">
        <f t="shared" ref="L64:L67" si="21">IF(A64="A",$H64,"")</f>
        <v>0</v>
      </c>
      <c r="M64" s="212" t="str">
        <f t="shared" ref="M64:M67" si="22">IF(A64="B",$H64,"")</f>
        <v/>
      </c>
      <c r="N64" s="212" t="str">
        <f t="shared" ref="N64:N67" si="23">IF(A64="C",$H64,"")</f>
        <v/>
      </c>
      <c r="X64" s="191"/>
      <c r="Y64" s="191" t="str">
        <f t="shared" si="3"/>
        <v/>
      </c>
      <c r="Z64" s="192" t="str">
        <f t="shared" si="4"/>
        <v/>
      </c>
      <c r="AA64" s="192" t="str">
        <f t="shared" si="11"/>
        <v/>
      </c>
      <c r="AB64" s="192">
        <f t="shared" si="5"/>
        <v>0</v>
      </c>
      <c r="AD64" s="192">
        <f t="shared" si="6"/>
        <v>0</v>
      </c>
      <c r="AE64" s="193"/>
      <c r="AF64" s="194"/>
    </row>
    <row r="65" spans="1:32" ht="31.5" customHeight="1" x14ac:dyDescent="0.25">
      <c r="A65" s="268" t="s">
        <v>68</v>
      </c>
      <c r="B65" s="268"/>
      <c r="C65" s="279" t="s">
        <v>377</v>
      </c>
      <c r="D65" s="257" t="s">
        <v>378</v>
      </c>
      <c r="E65" s="281">
        <v>2949.6</v>
      </c>
      <c r="F65" s="280" t="s">
        <v>18</v>
      </c>
      <c r="G65" s="8"/>
      <c r="H65" s="16">
        <f t="shared" si="20"/>
        <v>0</v>
      </c>
      <c r="I65" s="282"/>
      <c r="J65" s="283"/>
      <c r="L65" s="212">
        <f t="shared" si="21"/>
        <v>0</v>
      </c>
      <c r="M65" s="212" t="str">
        <f t="shared" si="22"/>
        <v/>
      </c>
      <c r="N65" s="212" t="str">
        <f t="shared" si="23"/>
        <v/>
      </c>
      <c r="X65" s="191"/>
      <c r="Y65" s="191" t="str">
        <f t="shared" si="3"/>
        <v/>
      </c>
      <c r="Z65" s="192" t="str">
        <f t="shared" si="4"/>
        <v/>
      </c>
      <c r="AA65" s="192" t="str">
        <f t="shared" si="11"/>
        <v/>
      </c>
      <c r="AB65" s="192">
        <f t="shared" si="5"/>
        <v>0</v>
      </c>
      <c r="AD65" s="192">
        <f t="shared" si="6"/>
        <v>0</v>
      </c>
      <c r="AE65" s="193"/>
      <c r="AF65" s="194"/>
    </row>
    <row r="66" spans="1:32" ht="31.5" customHeight="1" x14ac:dyDescent="0.25">
      <c r="A66" s="268" t="s">
        <v>68</v>
      </c>
      <c r="B66" s="268"/>
      <c r="C66" s="279" t="s">
        <v>394</v>
      </c>
      <c r="D66" s="284" t="s">
        <v>395</v>
      </c>
      <c r="E66" s="281">
        <v>2949.6</v>
      </c>
      <c r="F66" s="280" t="s">
        <v>18</v>
      </c>
      <c r="G66" s="8"/>
      <c r="H66" s="16">
        <f t="shared" si="20"/>
        <v>0</v>
      </c>
      <c r="I66" s="282"/>
      <c r="J66" s="283"/>
      <c r="L66" s="212">
        <f t="shared" si="21"/>
        <v>0</v>
      </c>
      <c r="M66" s="212" t="str">
        <f t="shared" si="22"/>
        <v/>
      </c>
      <c r="N66" s="212" t="str">
        <f t="shared" si="23"/>
        <v/>
      </c>
      <c r="X66" s="191"/>
      <c r="Y66" s="191" t="str">
        <f t="shared" si="3"/>
        <v/>
      </c>
      <c r="Z66" s="192" t="str">
        <f t="shared" si="4"/>
        <v/>
      </c>
      <c r="AA66" s="192" t="str">
        <f t="shared" si="11"/>
        <v/>
      </c>
      <c r="AB66" s="192">
        <f t="shared" si="5"/>
        <v>0</v>
      </c>
      <c r="AD66" s="192">
        <f t="shared" si="6"/>
        <v>0</v>
      </c>
      <c r="AE66" s="193"/>
      <c r="AF66" s="194"/>
    </row>
    <row r="67" spans="1:32" ht="31.5" customHeight="1" x14ac:dyDescent="0.25">
      <c r="A67" s="268"/>
      <c r="B67" s="268"/>
      <c r="C67" s="279"/>
      <c r="D67" s="257"/>
      <c r="E67" s="281"/>
      <c r="F67" s="280"/>
      <c r="G67" s="8"/>
      <c r="H67" s="16">
        <f t="shared" si="20"/>
        <v>0</v>
      </c>
      <c r="I67" s="282"/>
      <c r="J67" s="283"/>
      <c r="L67" s="212" t="str">
        <f t="shared" si="21"/>
        <v/>
      </c>
      <c r="M67" s="212" t="str">
        <f t="shared" si="22"/>
        <v/>
      </c>
      <c r="N67" s="212" t="str">
        <f t="shared" si="23"/>
        <v/>
      </c>
      <c r="X67" s="191"/>
      <c r="Y67" s="191" t="str">
        <f t="shared" ref="Y67:Y136" si="24">IF(X67=0,"",SUM(1-X67))</f>
        <v/>
      </c>
      <c r="Z67" s="192" t="str">
        <f t="shared" ref="Z67:Z136" si="25">IF(X67=0,"",SUM(G67*X67))</f>
        <v/>
      </c>
      <c r="AA67" s="192" t="str">
        <f t="shared" ref="AA67:AA136" si="26">IF(G67=0,"",SUM(G67*Y67))</f>
        <v/>
      </c>
      <c r="AB67" s="192">
        <f t="shared" ref="AB67:AB136" si="27">SUM(Z67:AA67)</f>
        <v>0</v>
      </c>
      <c r="AD67" s="192">
        <f t="shared" ref="AD67:AD136" si="28">J67</f>
        <v>0</v>
      </c>
      <c r="AE67" s="193"/>
      <c r="AF67" s="194"/>
    </row>
    <row r="68" spans="1:32" ht="31.5" customHeight="1" x14ac:dyDescent="0.25">
      <c r="A68" s="268"/>
      <c r="B68" s="268"/>
      <c r="C68" s="279"/>
      <c r="D68" s="257"/>
      <c r="E68" s="281"/>
      <c r="F68" s="280"/>
      <c r="G68" s="8"/>
      <c r="H68" s="16">
        <f t="shared" si="20"/>
        <v>0</v>
      </c>
      <c r="I68" s="282"/>
      <c r="J68" s="283"/>
      <c r="L68" s="212" t="str">
        <f t="shared" ref="L68:L137" si="29">IF(A68="A",$H68,"")</f>
        <v/>
      </c>
      <c r="M68" s="212" t="str">
        <f t="shared" ref="M68:M137" si="30">IF(A68="B",$H68,"")</f>
        <v/>
      </c>
      <c r="N68" s="212" t="str">
        <f t="shared" ref="N68:N137" si="31">IF(A68="C",$H68,"")</f>
        <v/>
      </c>
      <c r="X68" s="191"/>
      <c r="Y68" s="191" t="str">
        <f t="shared" si="24"/>
        <v/>
      </c>
      <c r="Z68" s="192" t="str">
        <f t="shared" si="25"/>
        <v/>
      </c>
      <c r="AA68" s="192" t="str">
        <f t="shared" si="26"/>
        <v/>
      </c>
      <c r="AB68" s="192">
        <f t="shared" si="27"/>
        <v>0</v>
      </c>
      <c r="AD68" s="192">
        <f t="shared" si="28"/>
        <v>0</v>
      </c>
      <c r="AE68" s="193"/>
      <c r="AF68" s="194"/>
    </row>
    <row r="69" spans="1:32" ht="31.5" customHeight="1" x14ac:dyDescent="0.25">
      <c r="A69" s="268"/>
      <c r="B69" s="268"/>
      <c r="C69" s="279"/>
      <c r="D69" s="257"/>
      <c r="E69" s="281"/>
      <c r="F69" s="280"/>
      <c r="G69" s="8"/>
      <c r="H69" s="16">
        <f t="shared" si="20"/>
        <v>0</v>
      </c>
      <c r="I69" s="282"/>
      <c r="J69" s="283"/>
      <c r="L69" s="212" t="str">
        <f t="shared" si="29"/>
        <v/>
      </c>
      <c r="M69" s="212" t="str">
        <f t="shared" si="30"/>
        <v/>
      </c>
      <c r="N69" s="212" t="str">
        <f t="shared" si="31"/>
        <v/>
      </c>
      <c r="X69" s="191"/>
      <c r="Y69" s="191" t="str">
        <f t="shared" si="24"/>
        <v/>
      </c>
      <c r="Z69" s="192" t="str">
        <f t="shared" si="25"/>
        <v/>
      </c>
      <c r="AA69" s="192" t="str">
        <f t="shared" si="26"/>
        <v/>
      </c>
      <c r="AB69" s="192">
        <f t="shared" si="27"/>
        <v>0</v>
      </c>
      <c r="AD69" s="192">
        <f t="shared" si="28"/>
        <v>0</v>
      </c>
      <c r="AE69" s="193"/>
      <c r="AF69" s="194"/>
    </row>
    <row r="70" spans="1:32" ht="31.5" customHeight="1" x14ac:dyDescent="0.25">
      <c r="A70" s="268"/>
      <c r="B70" s="268"/>
      <c r="C70" s="279"/>
      <c r="D70" s="284"/>
      <c r="E70" s="281"/>
      <c r="F70" s="280"/>
      <c r="G70" s="8"/>
      <c r="H70" s="16">
        <f t="shared" si="20"/>
        <v>0</v>
      </c>
      <c r="I70" s="282"/>
      <c r="J70" s="283"/>
      <c r="L70" s="212" t="str">
        <f t="shared" si="29"/>
        <v/>
      </c>
      <c r="M70" s="212" t="str">
        <f t="shared" si="30"/>
        <v/>
      </c>
      <c r="N70" s="212" t="str">
        <f t="shared" si="31"/>
        <v/>
      </c>
      <c r="X70" s="191"/>
      <c r="Y70" s="191" t="str">
        <f t="shared" si="24"/>
        <v/>
      </c>
      <c r="Z70" s="192" t="str">
        <f t="shared" si="25"/>
        <v/>
      </c>
      <c r="AA70" s="192" t="str">
        <f t="shared" si="26"/>
        <v/>
      </c>
      <c r="AB70" s="192">
        <f t="shared" si="27"/>
        <v>0</v>
      </c>
      <c r="AD70" s="192">
        <f t="shared" si="28"/>
        <v>0</v>
      </c>
      <c r="AE70" s="193"/>
      <c r="AF70" s="194"/>
    </row>
    <row r="71" spans="1:32" ht="31.5" customHeight="1" x14ac:dyDescent="0.25">
      <c r="A71" s="268"/>
      <c r="B71" s="268"/>
      <c r="C71" s="279"/>
      <c r="D71" s="257"/>
      <c r="E71" s="281"/>
      <c r="F71" s="280"/>
      <c r="G71" s="8"/>
      <c r="H71" s="16">
        <f t="shared" si="20"/>
        <v>0</v>
      </c>
      <c r="I71" s="282"/>
      <c r="J71" s="283"/>
      <c r="L71" s="212" t="str">
        <f t="shared" si="29"/>
        <v/>
      </c>
      <c r="M71" s="212" t="str">
        <f t="shared" si="30"/>
        <v/>
      </c>
      <c r="N71" s="212" t="str">
        <f t="shared" si="31"/>
        <v/>
      </c>
      <c r="X71" s="191"/>
      <c r="Y71" s="191" t="str">
        <f t="shared" si="24"/>
        <v/>
      </c>
      <c r="Z71" s="192" t="str">
        <f t="shared" si="25"/>
        <v/>
      </c>
      <c r="AA71" s="192" t="str">
        <f t="shared" si="26"/>
        <v/>
      </c>
      <c r="AB71" s="192">
        <f t="shared" si="27"/>
        <v>0</v>
      </c>
      <c r="AD71" s="192">
        <f t="shared" si="28"/>
        <v>0</v>
      </c>
      <c r="AE71" s="193"/>
      <c r="AF71" s="194"/>
    </row>
    <row r="72" spans="1:32" ht="31.5" customHeight="1" x14ac:dyDescent="0.25">
      <c r="A72" s="268"/>
      <c r="B72" s="268"/>
      <c r="C72" s="279"/>
      <c r="D72" s="257"/>
      <c r="E72" s="281"/>
      <c r="F72" s="280"/>
      <c r="G72" s="8"/>
      <c r="H72" s="16">
        <f t="shared" si="20"/>
        <v>0</v>
      </c>
      <c r="I72" s="282"/>
      <c r="J72" s="283"/>
      <c r="L72" s="212" t="str">
        <f t="shared" si="29"/>
        <v/>
      </c>
      <c r="M72" s="212" t="str">
        <f t="shared" si="30"/>
        <v/>
      </c>
      <c r="N72" s="212" t="str">
        <f t="shared" si="31"/>
        <v/>
      </c>
      <c r="X72" s="191"/>
      <c r="Y72" s="191" t="str">
        <f t="shared" si="24"/>
        <v/>
      </c>
      <c r="Z72" s="192" t="str">
        <f t="shared" si="25"/>
        <v/>
      </c>
      <c r="AA72" s="192" t="str">
        <f t="shared" si="26"/>
        <v/>
      </c>
      <c r="AB72" s="192">
        <f t="shared" si="27"/>
        <v>0</v>
      </c>
      <c r="AD72" s="192">
        <f t="shared" si="28"/>
        <v>0</v>
      </c>
      <c r="AE72" s="193"/>
      <c r="AF72" s="194"/>
    </row>
    <row r="73" spans="1:32" ht="31.5" customHeight="1" x14ac:dyDescent="0.25">
      <c r="A73" s="268"/>
      <c r="B73" s="268"/>
      <c r="C73" s="279"/>
      <c r="D73" s="257"/>
      <c r="E73" s="281"/>
      <c r="F73" s="280"/>
      <c r="G73" s="8"/>
      <c r="H73" s="16">
        <f t="shared" si="20"/>
        <v>0</v>
      </c>
      <c r="I73" s="282"/>
      <c r="J73" s="283"/>
      <c r="L73" s="212" t="str">
        <f t="shared" si="29"/>
        <v/>
      </c>
      <c r="M73" s="212" t="str">
        <f t="shared" si="30"/>
        <v/>
      </c>
      <c r="N73" s="212" t="str">
        <f t="shared" si="31"/>
        <v/>
      </c>
      <c r="X73" s="191"/>
      <c r="Y73" s="191" t="str">
        <f t="shared" si="24"/>
        <v/>
      </c>
      <c r="Z73" s="192" t="str">
        <f t="shared" si="25"/>
        <v/>
      </c>
      <c r="AA73" s="192" t="str">
        <f t="shared" si="26"/>
        <v/>
      </c>
      <c r="AB73" s="192">
        <f t="shared" si="27"/>
        <v>0</v>
      </c>
      <c r="AD73" s="192">
        <f t="shared" si="28"/>
        <v>0</v>
      </c>
      <c r="AE73" s="193"/>
      <c r="AF73" s="194"/>
    </row>
    <row r="74" spans="1:32" ht="31.5" customHeight="1" x14ac:dyDescent="0.25">
      <c r="A74" s="268"/>
      <c r="B74" s="268"/>
      <c r="C74" s="279"/>
      <c r="D74" s="257"/>
      <c r="E74" s="281"/>
      <c r="F74" s="280"/>
      <c r="G74" s="8"/>
      <c r="H74" s="16">
        <f t="shared" si="20"/>
        <v>0</v>
      </c>
      <c r="I74" s="282"/>
      <c r="J74" s="283"/>
      <c r="L74" s="212" t="str">
        <f t="shared" si="29"/>
        <v/>
      </c>
      <c r="M74" s="212" t="str">
        <f t="shared" si="30"/>
        <v/>
      </c>
      <c r="N74" s="212" t="str">
        <f t="shared" si="31"/>
        <v/>
      </c>
      <c r="X74" s="191"/>
      <c r="Y74" s="191" t="str">
        <f t="shared" si="24"/>
        <v/>
      </c>
      <c r="Z74" s="192" t="str">
        <f t="shared" si="25"/>
        <v/>
      </c>
      <c r="AA74" s="192" t="str">
        <f t="shared" si="26"/>
        <v/>
      </c>
      <c r="AB74" s="192">
        <f t="shared" si="27"/>
        <v>0</v>
      </c>
      <c r="AD74" s="192">
        <f t="shared" si="28"/>
        <v>0</v>
      </c>
      <c r="AE74" s="193"/>
      <c r="AF74" s="194"/>
    </row>
    <row r="75" spans="1:32" ht="31.5" customHeight="1" x14ac:dyDescent="0.25">
      <c r="A75" s="268"/>
      <c r="B75" s="268"/>
      <c r="C75" s="279"/>
      <c r="D75" s="257"/>
      <c r="E75" s="281"/>
      <c r="F75" s="280"/>
      <c r="G75" s="8"/>
      <c r="H75" s="16">
        <f t="shared" si="20"/>
        <v>0</v>
      </c>
      <c r="I75" s="282"/>
      <c r="J75" s="283"/>
      <c r="L75" s="212" t="str">
        <f t="shared" si="29"/>
        <v/>
      </c>
      <c r="M75" s="212" t="str">
        <f t="shared" si="30"/>
        <v/>
      </c>
      <c r="N75" s="212" t="str">
        <f t="shared" si="31"/>
        <v/>
      </c>
      <c r="X75" s="191"/>
      <c r="Y75" s="191" t="str">
        <f t="shared" si="24"/>
        <v/>
      </c>
      <c r="Z75" s="192" t="str">
        <f t="shared" si="25"/>
        <v/>
      </c>
      <c r="AA75" s="192" t="str">
        <f t="shared" si="26"/>
        <v/>
      </c>
      <c r="AB75" s="192">
        <f t="shared" si="27"/>
        <v>0</v>
      </c>
      <c r="AD75" s="192">
        <f t="shared" si="28"/>
        <v>0</v>
      </c>
      <c r="AE75" s="193"/>
      <c r="AF75" s="194"/>
    </row>
    <row r="76" spans="1:32" ht="31.5" customHeight="1" x14ac:dyDescent="0.25">
      <c r="A76" s="268"/>
      <c r="B76" s="268"/>
      <c r="C76" s="279"/>
      <c r="D76" s="257"/>
      <c r="E76" s="281"/>
      <c r="F76" s="280"/>
      <c r="G76" s="8"/>
      <c r="H76" s="16">
        <f t="shared" si="20"/>
        <v>0</v>
      </c>
      <c r="I76" s="282"/>
      <c r="J76" s="283"/>
      <c r="L76" s="212" t="str">
        <f t="shared" si="29"/>
        <v/>
      </c>
      <c r="M76" s="212" t="str">
        <f t="shared" si="30"/>
        <v/>
      </c>
      <c r="N76" s="212" t="str">
        <f t="shared" si="31"/>
        <v/>
      </c>
      <c r="P76" s="326"/>
      <c r="R76" s="326" t="s">
        <v>489</v>
      </c>
      <c r="X76" s="191"/>
      <c r="Y76" s="191" t="str">
        <f t="shared" si="24"/>
        <v/>
      </c>
      <c r="Z76" s="192" t="str">
        <f t="shared" si="25"/>
        <v/>
      </c>
      <c r="AA76" s="192" t="str">
        <f t="shared" si="26"/>
        <v/>
      </c>
      <c r="AB76" s="192">
        <f t="shared" si="27"/>
        <v>0</v>
      </c>
      <c r="AD76" s="192">
        <f t="shared" si="28"/>
        <v>0</v>
      </c>
      <c r="AE76" s="193"/>
      <c r="AF76" s="194"/>
    </row>
    <row r="77" spans="1:32" ht="31.5" customHeight="1" x14ac:dyDescent="0.25">
      <c r="A77" s="195"/>
      <c r="B77" s="180">
        <v>4</v>
      </c>
      <c r="C77" s="214" t="s">
        <v>154</v>
      </c>
      <c r="D77" s="215" t="s">
        <v>16</v>
      </c>
      <c r="E77" s="210"/>
      <c r="F77" s="208"/>
      <c r="G77" s="216"/>
      <c r="H77" s="217">
        <f>SUM(H60:H76)</f>
        <v>0</v>
      </c>
      <c r="I77" s="17"/>
      <c r="J77" s="209"/>
      <c r="L77" s="212" t="str">
        <f t="shared" si="29"/>
        <v/>
      </c>
      <c r="M77" s="212" t="str">
        <f t="shared" si="30"/>
        <v/>
      </c>
      <c r="N77" s="212" t="str">
        <f t="shared" si="31"/>
        <v/>
      </c>
      <c r="P77" s="327"/>
      <c r="R77" s="327">
        <f>SUM(H58,H77)</f>
        <v>0</v>
      </c>
      <c r="X77" s="191"/>
      <c r="Y77" s="191" t="str">
        <f t="shared" si="24"/>
        <v/>
      </c>
      <c r="Z77" s="192" t="str">
        <f t="shared" si="25"/>
        <v/>
      </c>
      <c r="AA77" s="192" t="str">
        <f t="shared" si="26"/>
        <v/>
      </c>
      <c r="AB77" s="192">
        <f t="shared" si="27"/>
        <v>0</v>
      </c>
      <c r="AD77" s="192">
        <f t="shared" si="28"/>
        <v>0</v>
      </c>
      <c r="AE77" s="193"/>
      <c r="AF77" s="194"/>
    </row>
    <row r="78" spans="1:32" ht="31.5" customHeight="1" x14ac:dyDescent="0.25">
      <c r="A78" s="179"/>
      <c r="B78" s="180">
        <v>5</v>
      </c>
      <c r="C78" s="181" t="s">
        <v>149</v>
      </c>
      <c r="D78" s="218"/>
      <c r="E78" s="183"/>
      <c r="F78" s="184"/>
      <c r="G78" s="185"/>
      <c r="H78" s="185"/>
      <c r="I78" s="186"/>
      <c r="J78" s="184"/>
      <c r="L78" s="201" t="str">
        <f t="shared" si="29"/>
        <v/>
      </c>
      <c r="M78" s="201" t="str">
        <f t="shared" si="30"/>
        <v/>
      </c>
      <c r="N78" s="201" t="str">
        <f t="shared" si="31"/>
        <v/>
      </c>
      <c r="X78" s="191"/>
      <c r="Y78" s="191" t="str">
        <f t="shared" si="24"/>
        <v/>
      </c>
      <c r="Z78" s="192" t="str">
        <f t="shared" si="25"/>
        <v/>
      </c>
      <c r="AA78" s="192" t="str">
        <f t="shared" si="26"/>
        <v/>
      </c>
      <c r="AB78" s="192">
        <f t="shared" si="27"/>
        <v>0</v>
      </c>
      <c r="AD78" s="192">
        <f t="shared" si="28"/>
        <v>0</v>
      </c>
      <c r="AE78" s="193"/>
      <c r="AF78" s="194"/>
    </row>
    <row r="79" spans="1:32" ht="31.5" customHeight="1" x14ac:dyDescent="0.25">
      <c r="A79" s="179"/>
      <c r="B79" s="195"/>
      <c r="C79" s="288" t="s">
        <v>161</v>
      </c>
      <c r="D79" s="260" t="s">
        <v>192</v>
      </c>
      <c r="E79" s="183"/>
      <c r="F79" s="198"/>
      <c r="G79" s="216"/>
      <c r="H79" s="216">
        <f>SUM(E79*G79)</f>
        <v>0</v>
      </c>
      <c r="I79" s="186"/>
      <c r="J79" s="184"/>
      <c r="L79" s="201" t="str">
        <f t="shared" si="29"/>
        <v/>
      </c>
      <c r="M79" s="201" t="str">
        <f t="shared" si="30"/>
        <v/>
      </c>
      <c r="N79" s="201" t="str">
        <f t="shared" si="31"/>
        <v/>
      </c>
      <c r="X79" s="191"/>
      <c r="Y79" s="191" t="str">
        <f t="shared" si="24"/>
        <v/>
      </c>
      <c r="Z79" s="192" t="str">
        <f t="shared" si="25"/>
        <v/>
      </c>
      <c r="AA79" s="192" t="str">
        <f t="shared" si="26"/>
        <v/>
      </c>
      <c r="AB79" s="192">
        <f t="shared" si="27"/>
        <v>0</v>
      </c>
      <c r="AD79" s="192">
        <f t="shared" si="28"/>
        <v>0</v>
      </c>
      <c r="AE79" s="193"/>
      <c r="AF79" s="194"/>
    </row>
    <row r="80" spans="1:32" ht="31.5" customHeight="1" x14ac:dyDescent="0.25">
      <c r="A80" s="267" t="s">
        <v>68</v>
      </c>
      <c r="B80" s="195"/>
      <c r="C80" s="272" t="s">
        <v>105</v>
      </c>
      <c r="D80" s="258" t="s">
        <v>110</v>
      </c>
      <c r="E80" s="278">
        <v>21.4</v>
      </c>
      <c r="F80" s="274" t="s">
        <v>187</v>
      </c>
      <c r="G80" s="7"/>
      <c r="H80" s="200">
        <f>E80*G80</f>
        <v>0</v>
      </c>
      <c r="I80" s="276"/>
      <c r="J80" s="277"/>
      <c r="L80" s="201">
        <f t="shared" si="29"/>
        <v>0</v>
      </c>
      <c r="M80" s="201" t="str">
        <f t="shared" si="30"/>
        <v/>
      </c>
      <c r="N80" s="201" t="str">
        <f t="shared" si="31"/>
        <v/>
      </c>
      <c r="X80" s="191"/>
      <c r="Y80" s="191" t="str">
        <f t="shared" si="24"/>
        <v/>
      </c>
      <c r="Z80" s="192" t="str">
        <f t="shared" si="25"/>
        <v/>
      </c>
      <c r="AA80" s="192" t="str">
        <f t="shared" si="26"/>
        <v/>
      </c>
      <c r="AB80" s="192">
        <f t="shared" si="27"/>
        <v>0</v>
      </c>
      <c r="AD80" s="192">
        <f t="shared" si="28"/>
        <v>0</v>
      </c>
      <c r="AE80" s="193"/>
      <c r="AF80" s="194"/>
    </row>
    <row r="81" spans="1:32" ht="31.5" customHeight="1" x14ac:dyDescent="0.25">
      <c r="A81" s="267" t="s">
        <v>104</v>
      </c>
      <c r="B81" s="195"/>
      <c r="C81" s="272" t="s">
        <v>191</v>
      </c>
      <c r="D81" s="258" t="s">
        <v>162</v>
      </c>
      <c r="E81" s="278">
        <v>14.4</v>
      </c>
      <c r="F81" s="274" t="s">
        <v>187</v>
      </c>
      <c r="G81" s="7"/>
      <c r="H81" s="200">
        <f t="shared" ref="H81:H151" si="32">E81*G81</f>
        <v>0</v>
      </c>
      <c r="I81" s="276"/>
      <c r="J81" s="277"/>
      <c r="L81" s="201" t="str">
        <f t="shared" si="29"/>
        <v/>
      </c>
      <c r="M81" s="201" t="str">
        <f t="shared" si="30"/>
        <v/>
      </c>
      <c r="N81" s="201">
        <f t="shared" si="31"/>
        <v>0</v>
      </c>
      <c r="X81" s="191"/>
      <c r="Y81" s="191" t="str">
        <f t="shared" si="24"/>
        <v/>
      </c>
      <c r="Z81" s="192" t="str">
        <f t="shared" si="25"/>
        <v/>
      </c>
      <c r="AA81" s="192" t="str">
        <f t="shared" si="26"/>
        <v/>
      </c>
      <c r="AB81" s="192">
        <f t="shared" si="27"/>
        <v>0</v>
      </c>
      <c r="AD81" s="192">
        <f t="shared" si="28"/>
        <v>0</v>
      </c>
      <c r="AE81" s="193"/>
      <c r="AF81" s="194"/>
    </row>
    <row r="82" spans="1:32" ht="31.5" customHeight="1" x14ac:dyDescent="0.25">
      <c r="A82" s="267" t="s">
        <v>104</v>
      </c>
      <c r="B82" s="195"/>
      <c r="C82" s="289" t="s">
        <v>193</v>
      </c>
      <c r="D82" s="258" t="s">
        <v>163</v>
      </c>
      <c r="E82" s="278">
        <v>14.4</v>
      </c>
      <c r="F82" s="274" t="s">
        <v>187</v>
      </c>
      <c r="G82" s="7"/>
      <c r="H82" s="200">
        <f t="shared" si="32"/>
        <v>0</v>
      </c>
      <c r="I82" s="276"/>
      <c r="J82" s="277"/>
      <c r="L82" s="201" t="str">
        <f t="shared" si="29"/>
        <v/>
      </c>
      <c r="M82" s="201" t="str">
        <f t="shared" si="30"/>
        <v/>
      </c>
      <c r="N82" s="201">
        <f t="shared" si="31"/>
        <v>0</v>
      </c>
      <c r="X82" s="191"/>
      <c r="Y82" s="191" t="str">
        <f t="shared" si="24"/>
        <v/>
      </c>
      <c r="Z82" s="192" t="str">
        <f t="shared" si="25"/>
        <v/>
      </c>
      <c r="AA82" s="192" t="str">
        <f t="shared" si="26"/>
        <v/>
      </c>
      <c r="AB82" s="192">
        <f t="shared" si="27"/>
        <v>0</v>
      </c>
      <c r="AD82" s="192">
        <f t="shared" si="28"/>
        <v>0</v>
      </c>
      <c r="AE82" s="193"/>
      <c r="AF82" s="194"/>
    </row>
    <row r="83" spans="1:32" ht="31.5" customHeight="1" x14ac:dyDescent="0.25">
      <c r="A83" s="267" t="s">
        <v>68</v>
      </c>
      <c r="B83" s="195"/>
      <c r="C83" s="272" t="s">
        <v>300</v>
      </c>
      <c r="D83" s="258" t="s">
        <v>195</v>
      </c>
      <c r="E83" s="278">
        <v>7</v>
      </c>
      <c r="F83" s="274" t="s">
        <v>187</v>
      </c>
      <c r="G83" s="7"/>
      <c r="H83" s="200">
        <f t="shared" si="32"/>
        <v>0</v>
      </c>
      <c r="I83" s="276"/>
      <c r="J83" s="277"/>
      <c r="L83" s="201">
        <f t="shared" si="29"/>
        <v>0</v>
      </c>
      <c r="M83" s="201" t="str">
        <f t="shared" si="30"/>
        <v/>
      </c>
      <c r="N83" s="201" t="str">
        <f t="shared" si="31"/>
        <v/>
      </c>
      <c r="X83" s="191"/>
      <c r="Y83" s="191" t="str">
        <f t="shared" si="24"/>
        <v/>
      </c>
      <c r="Z83" s="192" t="str">
        <f t="shared" si="25"/>
        <v/>
      </c>
      <c r="AA83" s="192" t="str">
        <f t="shared" si="26"/>
        <v/>
      </c>
      <c r="AB83" s="192">
        <f t="shared" si="27"/>
        <v>0</v>
      </c>
      <c r="AD83" s="192">
        <f t="shared" si="28"/>
        <v>0</v>
      </c>
      <c r="AE83" s="193"/>
      <c r="AF83" s="194"/>
    </row>
    <row r="84" spans="1:32" ht="31.5" customHeight="1" x14ac:dyDescent="0.25">
      <c r="A84" s="267" t="s">
        <v>68</v>
      </c>
      <c r="B84" s="195"/>
      <c r="C84" s="272" t="s">
        <v>301</v>
      </c>
      <c r="D84" s="258" t="s">
        <v>121</v>
      </c>
      <c r="E84" s="278">
        <v>7</v>
      </c>
      <c r="F84" s="274" t="s">
        <v>187</v>
      </c>
      <c r="G84" s="7"/>
      <c r="H84" s="200">
        <f t="shared" si="32"/>
        <v>0</v>
      </c>
      <c r="I84" s="276"/>
      <c r="J84" s="277" t="s">
        <v>330</v>
      </c>
      <c r="L84" s="201">
        <f t="shared" si="29"/>
        <v>0</v>
      </c>
      <c r="M84" s="201" t="str">
        <f t="shared" si="30"/>
        <v/>
      </c>
      <c r="N84" s="201" t="str">
        <f t="shared" si="31"/>
        <v/>
      </c>
      <c r="X84" s="191"/>
      <c r="Y84" s="191" t="str">
        <f t="shared" si="24"/>
        <v/>
      </c>
      <c r="Z84" s="192" t="str">
        <f t="shared" si="25"/>
        <v/>
      </c>
      <c r="AA84" s="192" t="str">
        <f t="shared" si="26"/>
        <v/>
      </c>
      <c r="AB84" s="192">
        <f t="shared" si="27"/>
        <v>0</v>
      </c>
      <c r="AD84" s="192" t="str">
        <f t="shared" si="28"/>
        <v>D-6</v>
      </c>
      <c r="AE84" s="193"/>
      <c r="AF84" s="194"/>
    </row>
    <row r="85" spans="1:32" ht="31.5" customHeight="1" x14ac:dyDescent="0.25">
      <c r="A85" s="267" t="s">
        <v>104</v>
      </c>
      <c r="B85" s="195"/>
      <c r="C85" s="272" t="s">
        <v>196</v>
      </c>
      <c r="D85" s="258" t="s">
        <v>121</v>
      </c>
      <c r="E85" s="278">
        <v>14.4</v>
      </c>
      <c r="F85" s="274" t="s">
        <v>187</v>
      </c>
      <c r="G85" s="7"/>
      <c r="H85" s="200">
        <f t="shared" si="32"/>
        <v>0</v>
      </c>
      <c r="I85" s="276"/>
      <c r="J85" s="277" t="s">
        <v>330</v>
      </c>
      <c r="L85" s="201" t="str">
        <f t="shared" si="29"/>
        <v/>
      </c>
      <c r="M85" s="201" t="str">
        <f t="shared" si="30"/>
        <v/>
      </c>
      <c r="N85" s="201">
        <f t="shared" si="31"/>
        <v>0</v>
      </c>
      <c r="X85" s="191"/>
      <c r="Y85" s="191" t="str">
        <f t="shared" si="24"/>
        <v/>
      </c>
      <c r="Z85" s="192" t="str">
        <f t="shared" si="25"/>
        <v/>
      </c>
      <c r="AA85" s="192" t="str">
        <f t="shared" si="26"/>
        <v/>
      </c>
      <c r="AB85" s="192">
        <f t="shared" si="27"/>
        <v>0</v>
      </c>
      <c r="AD85" s="192" t="str">
        <f t="shared" si="28"/>
        <v>D-6</v>
      </c>
      <c r="AE85" s="193"/>
      <c r="AF85" s="194"/>
    </row>
    <row r="86" spans="1:32" ht="31.5" customHeight="1" x14ac:dyDescent="0.25">
      <c r="A86" s="268"/>
      <c r="B86" s="195"/>
      <c r="C86" s="279"/>
      <c r="D86" s="257"/>
      <c r="E86" s="281"/>
      <c r="F86" s="280"/>
      <c r="G86" s="8"/>
      <c r="H86" s="16"/>
      <c r="I86" s="282"/>
      <c r="J86" s="283"/>
      <c r="L86" s="212"/>
      <c r="M86" s="212"/>
      <c r="N86" s="212"/>
      <c r="X86" s="191"/>
      <c r="Y86" s="191"/>
      <c r="Z86" s="192"/>
      <c r="AA86" s="192"/>
      <c r="AB86" s="192"/>
      <c r="AD86" s="192"/>
      <c r="AE86" s="193"/>
      <c r="AF86" s="194"/>
    </row>
    <row r="87" spans="1:32" ht="31.5" customHeight="1" x14ac:dyDescent="0.25">
      <c r="A87" s="179"/>
      <c r="B87" s="195"/>
      <c r="C87" s="288" t="s">
        <v>164</v>
      </c>
      <c r="D87" s="259" t="s">
        <v>302</v>
      </c>
      <c r="E87" s="183"/>
      <c r="F87" s="198"/>
      <c r="G87" s="185"/>
      <c r="H87" s="185">
        <f t="shared" si="32"/>
        <v>0</v>
      </c>
      <c r="I87" s="186"/>
      <c r="J87" s="184"/>
      <c r="L87" s="201" t="str">
        <f t="shared" si="29"/>
        <v/>
      </c>
      <c r="M87" s="201" t="str">
        <f t="shared" si="30"/>
        <v/>
      </c>
      <c r="N87" s="201" t="str">
        <f t="shared" si="31"/>
        <v/>
      </c>
      <c r="X87" s="191"/>
      <c r="Y87" s="191" t="str">
        <f t="shared" si="24"/>
        <v/>
      </c>
      <c r="Z87" s="192" t="str">
        <f t="shared" si="25"/>
        <v/>
      </c>
      <c r="AA87" s="192" t="str">
        <f t="shared" si="26"/>
        <v/>
      </c>
      <c r="AB87" s="192">
        <f t="shared" si="27"/>
        <v>0</v>
      </c>
      <c r="AD87" s="192">
        <f t="shared" si="28"/>
        <v>0</v>
      </c>
      <c r="AE87" s="193"/>
      <c r="AF87" s="194"/>
    </row>
    <row r="88" spans="1:32" ht="31.5" customHeight="1" x14ac:dyDescent="0.25">
      <c r="A88" s="267" t="s">
        <v>68</v>
      </c>
      <c r="B88" s="195"/>
      <c r="C88" s="272" t="s">
        <v>105</v>
      </c>
      <c r="D88" s="258" t="s">
        <v>110</v>
      </c>
      <c r="E88" s="278">
        <v>229.7</v>
      </c>
      <c r="F88" s="274" t="s">
        <v>18</v>
      </c>
      <c r="G88" s="7"/>
      <c r="H88" s="200">
        <f t="shared" si="32"/>
        <v>0</v>
      </c>
      <c r="I88" s="276"/>
      <c r="J88" s="277"/>
      <c r="L88" s="201">
        <f t="shared" si="29"/>
        <v>0</v>
      </c>
      <c r="M88" s="201" t="str">
        <f t="shared" si="30"/>
        <v/>
      </c>
      <c r="N88" s="201" t="str">
        <f t="shared" si="31"/>
        <v/>
      </c>
      <c r="X88" s="191"/>
      <c r="Y88" s="191" t="str">
        <f t="shared" si="24"/>
        <v/>
      </c>
      <c r="Z88" s="192" t="str">
        <f t="shared" si="25"/>
        <v/>
      </c>
      <c r="AA88" s="192" t="str">
        <f t="shared" si="26"/>
        <v/>
      </c>
      <c r="AB88" s="192">
        <f t="shared" si="27"/>
        <v>0</v>
      </c>
      <c r="AD88" s="192">
        <f t="shared" si="28"/>
        <v>0</v>
      </c>
      <c r="AE88" s="193"/>
      <c r="AF88" s="194"/>
    </row>
    <row r="89" spans="1:32" ht="31.5" customHeight="1" x14ac:dyDescent="0.25">
      <c r="A89" s="267" t="s">
        <v>104</v>
      </c>
      <c r="B89" s="195"/>
      <c r="C89" s="272" t="s">
        <v>303</v>
      </c>
      <c r="D89" s="260" t="s">
        <v>106</v>
      </c>
      <c r="E89" s="278">
        <v>148.69999999999999</v>
      </c>
      <c r="F89" s="274" t="s">
        <v>18</v>
      </c>
      <c r="G89" s="7"/>
      <c r="H89" s="200">
        <f t="shared" si="32"/>
        <v>0</v>
      </c>
      <c r="I89" s="276"/>
      <c r="J89" s="277"/>
      <c r="L89" s="201" t="str">
        <f t="shared" si="29"/>
        <v/>
      </c>
      <c r="M89" s="201" t="str">
        <f t="shared" si="30"/>
        <v/>
      </c>
      <c r="N89" s="201">
        <f t="shared" si="31"/>
        <v>0</v>
      </c>
      <c r="X89" s="191"/>
      <c r="Y89" s="191" t="str">
        <f t="shared" si="24"/>
        <v/>
      </c>
      <c r="Z89" s="192" t="str">
        <f t="shared" si="25"/>
        <v/>
      </c>
      <c r="AA89" s="192" t="str">
        <f t="shared" si="26"/>
        <v/>
      </c>
      <c r="AB89" s="192">
        <f t="shared" si="27"/>
        <v>0</v>
      </c>
      <c r="AD89" s="192">
        <f t="shared" si="28"/>
        <v>0</v>
      </c>
      <c r="AE89" s="193"/>
      <c r="AF89" s="194"/>
    </row>
    <row r="90" spans="1:32" ht="31.5" customHeight="1" x14ac:dyDescent="0.25">
      <c r="A90" s="267" t="s">
        <v>104</v>
      </c>
      <c r="B90" s="195"/>
      <c r="C90" s="272" t="s">
        <v>107</v>
      </c>
      <c r="D90" s="260" t="s">
        <v>304</v>
      </c>
      <c r="E90" s="278">
        <v>123.1</v>
      </c>
      <c r="F90" s="274" t="s">
        <v>20</v>
      </c>
      <c r="G90" s="7"/>
      <c r="H90" s="200">
        <f t="shared" si="32"/>
        <v>0</v>
      </c>
      <c r="I90" s="276"/>
      <c r="J90" s="277"/>
      <c r="L90" s="201" t="str">
        <f t="shared" si="29"/>
        <v/>
      </c>
      <c r="M90" s="201" t="str">
        <f t="shared" si="30"/>
        <v/>
      </c>
      <c r="N90" s="201">
        <f t="shared" si="31"/>
        <v>0</v>
      </c>
      <c r="X90" s="191"/>
      <c r="Y90" s="191" t="str">
        <f t="shared" si="24"/>
        <v/>
      </c>
      <c r="Z90" s="192" t="str">
        <f t="shared" si="25"/>
        <v/>
      </c>
      <c r="AA90" s="192" t="str">
        <f t="shared" si="26"/>
        <v/>
      </c>
      <c r="AB90" s="192">
        <f t="shared" si="27"/>
        <v>0</v>
      </c>
      <c r="AD90" s="192">
        <f t="shared" si="28"/>
        <v>0</v>
      </c>
      <c r="AE90" s="193"/>
      <c r="AF90" s="194"/>
    </row>
    <row r="91" spans="1:32" ht="31.5" customHeight="1" x14ac:dyDescent="0.25">
      <c r="A91" s="267" t="s">
        <v>104</v>
      </c>
      <c r="B91" s="195"/>
      <c r="C91" s="272" t="s">
        <v>108</v>
      </c>
      <c r="D91" s="260" t="s">
        <v>305</v>
      </c>
      <c r="E91" s="278">
        <v>123.1</v>
      </c>
      <c r="F91" s="274" t="s">
        <v>20</v>
      </c>
      <c r="G91" s="7"/>
      <c r="H91" s="200">
        <f t="shared" si="32"/>
        <v>0</v>
      </c>
      <c r="I91" s="276"/>
      <c r="J91" s="277"/>
      <c r="L91" s="201" t="str">
        <f t="shared" si="29"/>
        <v/>
      </c>
      <c r="M91" s="201" t="str">
        <f t="shared" si="30"/>
        <v/>
      </c>
      <c r="N91" s="201">
        <f t="shared" si="31"/>
        <v>0</v>
      </c>
      <c r="X91" s="191"/>
      <c r="Y91" s="191" t="str">
        <f t="shared" si="24"/>
        <v/>
      </c>
      <c r="Z91" s="192" t="str">
        <f t="shared" si="25"/>
        <v/>
      </c>
      <c r="AA91" s="192" t="str">
        <f t="shared" si="26"/>
        <v/>
      </c>
      <c r="AB91" s="192">
        <f t="shared" si="27"/>
        <v>0</v>
      </c>
      <c r="AD91" s="192">
        <f t="shared" si="28"/>
        <v>0</v>
      </c>
      <c r="AE91" s="193"/>
      <c r="AF91" s="194"/>
    </row>
    <row r="92" spans="1:32" ht="31.5" customHeight="1" x14ac:dyDescent="0.25">
      <c r="A92" s="267" t="s">
        <v>104</v>
      </c>
      <c r="B92" s="195"/>
      <c r="C92" s="272" t="s">
        <v>197</v>
      </c>
      <c r="D92" s="258" t="s">
        <v>198</v>
      </c>
      <c r="E92" s="278">
        <v>123.1</v>
      </c>
      <c r="F92" s="274" t="s">
        <v>20</v>
      </c>
      <c r="G92" s="7"/>
      <c r="H92" s="200">
        <f t="shared" si="32"/>
        <v>0</v>
      </c>
      <c r="I92" s="276"/>
      <c r="J92" s="277"/>
      <c r="L92" s="201" t="str">
        <f t="shared" si="29"/>
        <v/>
      </c>
      <c r="M92" s="201" t="str">
        <f t="shared" si="30"/>
        <v/>
      </c>
      <c r="N92" s="201">
        <f t="shared" si="31"/>
        <v>0</v>
      </c>
      <c r="X92" s="191"/>
      <c r="Y92" s="191" t="str">
        <f t="shared" si="24"/>
        <v/>
      </c>
      <c r="Z92" s="192" t="str">
        <f t="shared" si="25"/>
        <v/>
      </c>
      <c r="AA92" s="192" t="str">
        <f t="shared" si="26"/>
        <v/>
      </c>
      <c r="AB92" s="192">
        <f t="shared" si="27"/>
        <v>0</v>
      </c>
      <c r="AD92" s="192">
        <f t="shared" si="28"/>
        <v>0</v>
      </c>
      <c r="AE92" s="193"/>
      <c r="AF92" s="194"/>
    </row>
    <row r="93" spans="1:32" ht="31.5" customHeight="1" x14ac:dyDescent="0.25">
      <c r="A93" s="267" t="s">
        <v>104</v>
      </c>
      <c r="B93" s="195"/>
      <c r="C93" s="272" t="s">
        <v>199</v>
      </c>
      <c r="D93" s="260" t="s">
        <v>150</v>
      </c>
      <c r="E93" s="278">
        <v>148.69999999999999</v>
      </c>
      <c r="F93" s="274" t="s">
        <v>18</v>
      </c>
      <c r="G93" s="7"/>
      <c r="H93" s="200">
        <f t="shared" si="32"/>
        <v>0</v>
      </c>
      <c r="I93" s="276"/>
      <c r="J93" s="277" t="s">
        <v>333</v>
      </c>
      <c r="L93" s="201" t="str">
        <f t="shared" si="29"/>
        <v/>
      </c>
      <c r="M93" s="201" t="str">
        <f t="shared" si="30"/>
        <v/>
      </c>
      <c r="N93" s="201">
        <f t="shared" si="31"/>
        <v>0</v>
      </c>
      <c r="X93" s="191"/>
      <c r="Y93" s="191" t="str">
        <f t="shared" si="24"/>
        <v/>
      </c>
      <c r="Z93" s="192" t="str">
        <f t="shared" si="25"/>
        <v/>
      </c>
      <c r="AA93" s="192" t="str">
        <f t="shared" si="26"/>
        <v/>
      </c>
      <c r="AB93" s="192">
        <f t="shared" si="27"/>
        <v>0</v>
      </c>
      <c r="AD93" s="192" t="str">
        <f t="shared" si="28"/>
        <v>D-4</v>
      </c>
      <c r="AE93" s="193"/>
      <c r="AF93" s="194"/>
    </row>
    <row r="94" spans="1:32" ht="31.5" customHeight="1" x14ac:dyDescent="0.25">
      <c r="A94" s="267" t="s">
        <v>104</v>
      </c>
      <c r="B94" s="195"/>
      <c r="C94" s="272" t="s">
        <v>200</v>
      </c>
      <c r="D94" s="258" t="s">
        <v>306</v>
      </c>
      <c r="E94" s="278">
        <v>123.1</v>
      </c>
      <c r="F94" s="274" t="s">
        <v>20</v>
      </c>
      <c r="G94" s="7"/>
      <c r="H94" s="200">
        <f t="shared" si="32"/>
        <v>0</v>
      </c>
      <c r="I94" s="276"/>
      <c r="J94" s="277" t="s">
        <v>333</v>
      </c>
      <c r="L94" s="201" t="str">
        <f t="shared" si="29"/>
        <v/>
      </c>
      <c r="M94" s="201" t="str">
        <f t="shared" si="30"/>
        <v/>
      </c>
      <c r="N94" s="201">
        <f t="shared" si="31"/>
        <v>0</v>
      </c>
      <c r="X94" s="191"/>
      <c r="Y94" s="191" t="str">
        <f t="shared" si="24"/>
        <v/>
      </c>
      <c r="Z94" s="192" t="str">
        <f t="shared" si="25"/>
        <v/>
      </c>
      <c r="AA94" s="192" t="str">
        <f t="shared" si="26"/>
        <v/>
      </c>
      <c r="AB94" s="192">
        <f t="shared" si="27"/>
        <v>0</v>
      </c>
      <c r="AD94" s="192" t="str">
        <f t="shared" si="28"/>
        <v>D-4</v>
      </c>
      <c r="AE94" s="193"/>
      <c r="AF94" s="194"/>
    </row>
    <row r="95" spans="1:32" ht="31.5" customHeight="1" x14ac:dyDescent="0.25">
      <c r="A95" s="267" t="s">
        <v>104</v>
      </c>
      <c r="B95" s="195"/>
      <c r="C95" s="272" t="s">
        <v>165</v>
      </c>
      <c r="D95" s="258" t="s">
        <v>166</v>
      </c>
      <c r="E95" s="278">
        <v>123.1</v>
      </c>
      <c r="F95" s="274" t="s">
        <v>20</v>
      </c>
      <c r="G95" s="7"/>
      <c r="H95" s="200">
        <f t="shared" si="32"/>
        <v>0</v>
      </c>
      <c r="I95" s="276"/>
      <c r="J95" s="277"/>
      <c r="L95" s="201" t="str">
        <f t="shared" si="29"/>
        <v/>
      </c>
      <c r="M95" s="201" t="str">
        <f t="shared" si="30"/>
        <v/>
      </c>
      <c r="N95" s="201">
        <f t="shared" si="31"/>
        <v>0</v>
      </c>
      <c r="X95" s="191"/>
      <c r="Y95" s="191" t="str">
        <f t="shared" si="24"/>
        <v/>
      </c>
      <c r="Z95" s="192" t="str">
        <f t="shared" si="25"/>
        <v/>
      </c>
      <c r="AA95" s="192" t="str">
        <f t="shared" si="26"/>
        <v/>
      </c>
      <c r="AB95" s="192">
        <f t="shared" si="27"/>
        <v>0</v>
      </c>
      <c r="AD95" s="192">
        <f t="shared" si="28"/>
        <v>0</v>
      </c>
      <c r="AE95" s="193"/>
      <c r="AF95" s="194"/>
    </row>
    <row r="96" spans="1:32" ht="31.5" customHeight="1" x14ac:dyDescent="0.25">
      <c r="A96" s="267" t="s">
        <v>104</v>
      </c>
      <c r="B96" s="195"/>
      <c r="C96" s="272" t="s">
        <v>167</v>
      </c>
      <c r="D96" s="258"/>
      <c r="E96" s="278">
        <v>2</v>
      </c>
      <c r="F96" s="274" t="s">
        <v>82</v>
      </c>
      <c r="G96" s="7"/>
      <c r="H96" s="200">
        <f t="shared" si="32"/>
        <v>0</v>
      </c>
      <c r="I96" s="276"/>
      <c r="J96" s="277"/>
      <c r="L96" s="201" t="str">
        <f t="shared" si="29"/>
        <v/>
      </c>
      <c r="M96" s="201" t="str">
        <f t="shared" si="30"/>
        <v/>
      </c>
      <c r="N96" s="201">
        <f t="shared" si="31"/>
        <v>0</v>
      </c>
      <c r="X96" s="191"/>
      <c r="Y96" s="191" t="str">
        <f t="shared" si="24"/>
        <v/>
      </c>
      <c r="Z96" s="192" t="str">
        <f t="shared" si="25"/>
        <v/>
      </c>
      <c r="AA96" s="192" t="str">
        <f t="shared" si="26"/>
        <v/>
      </c>
      <c r="AB96" s="192">
        <f t="shared" si="27"/>
        <v>0</v>
      </c>
      <c r="AD96" s="192">
        <f t="shared" si="28"/>
        <v>0</v>
      </c>
      <c r="AE96" s="193"/>
      <c r="AF96" s="194"/>
    </row>
    <row r="97" spans="1:32" ht="31.5" customHeight="1" x14ac:dyDescent="0.25">
      <c r="A97" s="267" t="s">
        <v>104</v>
      </c>
      <c r="B97" s="195"/>
      <c r="C97" s="272" t="s">
        <v>168</v>
      </c>
      <c r="D97" s="258"/>
      <c r="E97" s="278">
        <v>4</v>
      </c>
      <c r="F97" s="274" t="s">
        <v>82</v>
      </c>
      <c r="G97" s="7"/>
      <c r="H97" s="200">
        <f t="shared" si="32"/>
        <v>0</v>
      </c>
      <c r="I97" s="276"/>
      <c r="J97" s="277"/>
      <c r="L97" s="201" t="str">
        <f t="shared" si="29"/>
        <v/>
      </c>
      <c r="M97" s="201" t="str">
        <f t="shared" si="30"/>
        <v/>
      </c>
      <c r="N97" s="201">
        <f t="shared" si="31"/>
        <v>0</v>
      </c>
      <c r="X97" s="191"/>
      <c r="Y97" s="191" t="str">
        <f t="shared" si="24"/>
        <v/>
      </c>
      <c r="Z97" s="192" t="str">
        <f t="shared" si="25"/>
        <v/>
      </c>
      <c r="AA97" s="192" t="str">
        <f t="shared" si="26"/>
        <v/>
      </c>
      <c r="AB97" s="192">
        <f t="shared" si="27"/>
        <v>0</v>
      </c>
      <c r="AD97" s="192">
        <f t="shared" si="28"/>
        <v>0</v>
      </c>
      <c r="AE97" s="193"/>
      <c r="AF97" s="194"/>
    </row>
    <row r="98" spans="1:32" ht="31.5" customHeight="1" x14ac:dyDescent="0.25">
      <c r="A98" s="267" t="s">
        <v>104</v>
      </c>
      <c r="B98" s="195"/>
      <c r="C98" s="272" t="s">
        <v>307</v>
      </c>
      <c r="D98" s="258" t="s">
        <v>310</v>
      </c>
      <c r="E98" s="278">
        <v>101.7</v>
      </c>
      <c r="F98" s="274" t="s">
        <v>184</v>
      </c>
      <c r="G98" s="7"/>
      <c r="H98" s="200">
        <f t="shared" si="32"/>
        <v>0</v>
      </c>
      <c r="I98" s="276"/>
      <c r="J98" s="277"/>
      <c r="L98" s="201" t="str">
        <f t="shared" si="29"/>
        <v/>
      </c>
      <c r="M98" s="201" t="str">
        <f t="shared" si="30"/>
        <v/>
      </c>
      <c r="N98" s="201">
        <f t="shared" si="31"/>
        <v>0</v>
      </c>
      <c r="X98" s="191"/>
      <c r="Y98" s="191" t="str">
        <f t="shared" si="24"/>
        <v/>
      </c>
      <c r="Z98" s="192" t="str">
        <f t="shared" si="25"/>
        <v/>
      </c>
      <c r="AA98" s="192" t="str">
        <f t="shared" si="26"/>
        <v/>
      </c>
      <c r="AB98" s="192">
        <f t="shared" si="27"/>
        <v>0</v>
      </c>
      <c r="AD98" s="192">
        <f t="shared" si="28"/>
        <v>0</v>
      </c>
      <c r="AE98" s="193"/>
      <c r="AF98" s="194"/>
    </row>
    <row r="99" spans="1:32" ht="31.5" customHeight="1" x14ac:dyDescent="0.25">
      <c r="A99" s="267" t="s">
        <v>104</v>
      </c>
      <c r="B99" s="195"/>
      <c r="C99" s="272" t="s">
        <v>308</v>
      </c>
      <c r="D99" s="258" t="s">
        <v>309</v>
      </c>
      <c r="E99" s="278">
        <v>101.7</v>
      </c>
      <c r="F99" s="274" t="s">
        <v>184</v>
      </c>
      <c r="G99" s="7"/>
      <c r="H99" s="200">
        <f t="shared" si="32"/>
        <v>0</v>
      </c>
      <c r="I99" s="276"/>
      <c r="J99" s="277" t="s">
        <v>330</v>
      </c>
      <c r="L99" s="201" t="str">
        <f t="shared" si="29"/>
        <v/>
      </c>
      <c r="M99" s="201" t="str">
        <f t="shared" si="30"/>
        <v/>
      </c>
      <c r="N99" s="201">
        <f t="shared" si="31"/>
        <v>0</v>
      </c>
      <c r="X99" s="191"/>
      <c r="Y99" s="191" t="str">
        <f t="shared" si="24"/>
        <v/>
      </c>
      <c r="Z99" s="192" t="str">
        <f t="shared" si="25"/>
        <v/>
      </c>
      <c r="AA99" s="192" t="str">
        <f t="shared" si="26"/>
        <v/>
      </c>
      <c r="AB99" s="192">
        <f t="shared" si="27"/>
        <v>0</v>
      </c>
      <c r="AD99" s="192" t="str">
        <f t="shared" si="28"/>
        <v>D-6</v>
      </c>
      <c r="AE99" s="193"/>
      <c r="AF99" s="194"/>
    </row>
    <row r="100" spans="1:32" ht="31.5" customHeight="1" x14ac:dyDescent="0.25">
      <c r="A100" s="267" t="s">
        <v>104</v>
      </c>
      <c r="B100" s="195"/>
      <c r="C100" s="272" t="s">
        <v>311</v>
      </c>
      <c r="D100" s="258" t="s">
        <v>195</v>
      </c>
      <c r="E100" s="278">
        <v>28.7</v>
      </c>
      <c r="F100" s="274" t="s">
        <v>18</v>
      </c>
      <c r="G100" s="7"/>
      <c r="H100" s="200">
        <f t="shared" si="32"/>
        <v>0</v>
      </c>
      <c r="I100" s="276"/>
      <c r="J100" s="277"/>
      <c r="L100" s="201" t="str">
        <f t="shared" si="29"/>
        <v/>
      </c>
      <c r="M100" s="201" t="str">
        <f t="shared" si="30"/>
        <v/>
      </c>
      <c r="N100" s="201">
        <f t="shared" si="31"/>
        <v>0</v>
      </c>
      <c r="X100" s="191"/>
      <c r="Y100" s="191" t="str">
        <f t="shared" si="24"/>
        <v/>
      </c>
      <c r="Z100" s="192" t="str">
        <f t="shared" si="25"/>
        <v/>
      </c>
      <c r="AA100" s="192" t="str">
        <f t="shared" si="26"/>
        <v/>
      </c>
      <c r="AB100" s="192">
        <f t="shared" si="27"/>
        <v>0</v>
      </c>
      <c r="AD100" s="192">
        <f t="shared" si="28"/>
        <v>0</v>
      </c>
      <c r="AE100" s="193"/>
      <c r="AF100" s="194"/>
    </row>
    <row r="101" spans="1:32" ht="31.5" customHeight="1" x14ac:dyDescent="0.25">
      <c r="A101" s="267" t="s">
        <v>104</v>
      </c>
      <c r="B101" s="195"/>
      <c r="C101" s="272" t="s">
        <v>312</v>
      </c>
      <c r="D101" s="258" t="s">
        <v>121</v>
      </c>
      <c r="E101" s="278">
        <v>28.7</v>
      </c>
      <c r="F101" s="274" t="s">
        <v>18</v>
      </c>
      <c r="G101" s="7"/>
      <c r="H101" s="200">
        <f t="shared" si="32"/>
        <v>0</v>
      </c>
      <c r="I101" s="276"/>
      <c r="J101" s="277" t="s">
        <v>330</v>
      </c>
      <c r="L101" s="201" t="str">
        <f t="shared" si="29"/>
        <v/>
      </c>
      <c r="M101" s="201" t="str">
        <f t="shared" si="30"/>
        <v/>
      </c>
      <c r="N101" s="201">
        <f t="shared" si="31"/>
        <v>0</v>
      </c>
      <c r="X101" s="191"/>
      <c r="Y101" s="191" t="str">
        <f t="shared" si="24"/>
        <v/>
      </c>
      <c r="Z101" s="192" t="str">
        <f t="shared" si="25"/>
        <v/>
      </c>
      <c r="AA101" s="192" t="str">
        <f t="shared" si="26"/>
        <v/>
      </c>
      <c r="AB101" s="192">
        <f t="shared" si="27"/>
        <v>0</v>
      </c>
      <c r="AD101" s="192" t="str">
        <f t="shared" si="28"/>
        <v>D-6</v>
      </c>
      <c r="AE101" s="193"/>
      <c r="AF101" s="194"/>
    </row>
    <row r="102" spans="1:32" ht="31.5" customHeight="1" x14ac:dyDescent="0.25">
      <c r="A102" s="268"/>
      <c r="B102" s="195"/>
      <c r="C102" s="279"/>
      <c r="D102" s="257"/>
      <c r="E102" s="281"/>
      <c r="F102" s="280"/>
      <c r="G102" s="8"/>
      <c r="H102" s="16"/>
      <c r="I102" s="282"/>
      <c r="J102" s="283"/>
      <c r="L102" s="212"/>
      <c r="M102" s="212"/>
      <c r="N102" s="212"/>
      <c r="X102" s="191"/>
      <c r="Y102" s="191"/>
      <c r="Z102" s="192"/>
      <c r="AA102" s="192"/>
      <c r="AB102" s="192"/>
      <c r="AD102" s="192"/>
      <c r="AE102" s="193"/>
      <c r="AF102" s="194"/>
    </row>
    <row r="103" spans="1:32" ht="31.5" customHeight="1" x14ac:dyDescent="0.25">
      <c r="A103" s="179"/>
      <c r="B103" s="195"/>
      <c r="C103" s="288" t="s">
        <v>201</v>
      </c>
      <c r="D103" s="258" t="s">
        <v>317</v>
      </c>
      <c r="E103" s="183"/>
      <c r="F103" s="198"/>
      <c r="G103" s="185"/>
      <c r="H103" s="185">
        <f t="shared" si="32"/>
        <v>0</v>
      </c>
      <c r="I103" s="186"/>
      <c r="J103" s="184"/>
      <c r="L103" s="201" t="str">
        <f t="shared" si="29"/>
        <v/>
      </c>
      <c r="M103" s="201" t="str">
        <f t="shared" si="30"/>
        <v/>
      </c>
      <c r="N103" s="201" t="str">
        <f t="shared" si="31"/>
        <v/>
      </c>
      <c r="X103" s="191"/>
      <c r="Y103" s="191" t="str">
        <f t="shared" si="24"/>
        <v/>
      </c>
      <c r="Z103" s="192" t="str">
        <f t="shared" si="25"/>
        <v/>
      </c>
      <c r="AA103" s="192" t="str">
        <f t="shared" si="26"/>
        <v/>
      </c>
      <c r="AB103" s="192">
        <f t="shared" si="27"/>
        <v>0</v>
      </c>
      <c r="AD103" s="192">
        <f t="shared" si="28"/>
        <v>0</v>
      </c>
      <c r="AE103" s="193"/>
      <c r="AF103" s="194"/>
    </row>
    <row r="104" spans="1:32" ht="31.5" customHeight="1" x14ac:dyDescent="0.25">
      <c r="A104" s="267" t="s">
        <v>68</v>
      </c>
      <c r="B104" s="195"/>
      <c r="C104" s="272" t="s">
        <v>105</v>
      </c>
      <c r="D104" s="258" t="s">
        <v>110</v>
      </c>
      <c r="E104" s="278">
        <v>2.6</v>
      </c>
      <c r="F104" s="274" t="s">
        <v>18</v>
      </c>
      <c r="G104" s="7"/>
      <c r="H104" s="200">
        <f t="shared" si="32"/>
        <v>0</v>
      </c>
      <c r="I104" s="276"/>
      <c r="J104" s="277" t="s">
        <v>330</v>
      </c>
      <c r="L104" s="201">
        <f t="shared" si="29"/>
        <v>0</v>
      </c>
      <c r="M104" s="201" t="str">
        <f t="shared" si="30"/>
        <v/>
      </c>
      <c r="N104" s="201" t="str">
        <f t="shared" si="31"/>
        <v/>
      </c>
      <c r="X104" s="191"/>
      <c r="Y104" s="191" t="str">
        <f t="shared" si="24"/>
        <v/>
      </c>
      <c r="Z104" s="192" t="str">
        <f t="shared" si="25"/>
        <v/>
      </c>
      <c r="AA104" s="192" t="str">
        <f t="shared" si="26"/>
        <v/>
      </c>
      <c r="AB104" s="192">
        <f t="shared" si="27"/>
        <v>0</v>
      </c>
      <c r="AD104" s="192" t="str">
        <f t="shared" si="28"/>
        <v>D-6</v>
      </c>
      <c r="AE104" s="193"/>
      <c r="AF104" s="194"/>
    </row>
    <row r="105" spans="1:32" ht="31.5" customHeight="1" x14ac:dyDescent="0.25">
      <c r="A105" s="267" t="s">
        <v>68</v>
      </c>
      <c r="B105" s="195"/>
      <c r="C105" s="272" t="s">
        <v>313</v>
      </c>
      <c r="D105" s="260" t="s">
        <v>318</v>
      </c>
      <c r="E105" s="278">
        <v>17.3</v>
      </c>
      <c r="F105" s="274" t="s">
        <v>184</v>
      </c>
      <c r="G105" s="7"/>
      <c r="H105" s="200">
        <f t="shared" si="32"/>
        <v>0</v>
      </c>
      <c r="I105" s="276"/>
      <c r="J105" s="277"/>
      <c r="L105" s="201">
        <f t="shared" si="29"/>
        <v>0</v>
      </c>
      <c r="M105" s="201" t="str">
        <f t="shared" si="30"/>
        <v/>
      </c>
      <c r="N105" s="201" t="str">
        <f t="shared" si="31"/>
        <v/>
      </c>
      <c r="X105" s="191"/>
      <c r="Y105" s="191" t="str">
        <f t="shared" si="24"/>
        <v/>
      </c>
      <c r="Z105" s="192" t="str">
        <f t="shared" si="25"/>
        <v/>
      </c>
      <c r="AA105" s="192" t="str">
        <f t="shared" si="26"/>
        <v/>
      </c>
      <c r="AB105" s="192">
        <f t="shared" si="27"/>
        <v>0</v>
      </c>
      <c r="AD105" s="192">
        <f t="shared" si="28"/>
        <v>0</v>
      </c>
      <c r="AE105" s="193"/>
      <c r="AF105" s="194"/>
    </row>
    <row r="106" spans="1:32" ht="31.5" customHeight="1" x14ac:dyDescent="0.25">
      <c r="A106" s="267" t="s">
        <v>68</v>
      </c>
      <c r="B106" s="195"/>
      <c r="C106" s="272" t="s">
        <v>314</v>
      </c>
      <c r="D106" s="260" t="s">
        <v>319</v>
      </c>
      <c r="E106" s="278">
        <v>17.3</v>
      </c>
      <c r="F106" s="274" t="s">
        <v>184</v>
      </c>
      <c r="G106" s="7"/>
      <c r="H106" s="200">
        <f t="shared" si="32"/>
        <v>0</v>
      </c>
      <c r="I106" s="276"/>
      <c r="J106" s="277" t="s">
        <v>330</v>
      </c>
      <c r="L106" s="201">
        <f t="shared" si="29"/>
        <v>0</v>
      </c>
      <c r="M106" s="201" t="str">
        <f t="shared" si="30"/>
        <v/>
      </c>
      <c r="N106" s="201" t="str">
        <f t="shared" si="31"/>
        <v/>
      </c>
      <c r="X106" s="191"/>
      <c r="Y106" s="191" t="str">
        <f t="shared" si="24"/>
        <v/>
      </c>
      <c r="Z106" s="192" t="str">
        <f t="shared" si="25"/>
        <v/>
      </c>
      <c r="AA106" s="192" t="str">
        <f t="shared" si="26"/>
        <v/>
      </c>
      <c r="AB106" s="192">
        <f t="shared" si="27"/>
        <v>0</v>
      </c>
      <c r="AD106" s="192" t="str">
        <f t="shared" si="28"/>
        <v>D-6</v>
      </c>
      <c r="AE106" s="193"/>
      <c r="AF106" s="194"/>
    </row>
    <row r="107" spans="1:32" ht="31.5" customHeight="1" x14ac:dyDescent="0.25">
      <c r="A107" s="268"/>
      <c r="B107" s="195"/>
      <c r="C107" s="279"/>
      <c r="D107" s="284"/>
      <c r="E107" s="281"/>
      <c r="F107" s="280"/>
      <c r="G107" s="8"/>
      <c r="H107" s="16"/>
      <c r="I107" s="282"/>
      <c r="J107" s="283"/>
      <c r="L107" s="212"/>
      <c r="M107" s="212"/>
      <c r="N107" s="212"/>
      <c r="X107" s="191"/>
      <c r="Y107" s="191"/>
      <c r="Z107" s="192"/>
      <c r="AA107" s="192"/>
      <c r="AB107" s="192"/>
      <c r="AD107" s="192"/>
      <c r="AE107" s="193"/>
      <c r="AF107" s="194"/>
    </row>
    <row r="108" spans="1:32" ht="31.5" customHeight="1" x14ac:dyDescent="0.25">
      <c r="A108" s="179"/>
      <c r="B108" s="195"/>
      <c r="C108" s="288" t="s">
        <v>315</v>
      </c>
      <c r="D108" s="260" t="s">
        <v>192</v>
      </c>
      <c r="E108" s="183"/>
      <c r="F108" s="198"/>
      <c r="G108" s="185"/>
      <c r="H108" s="185">
        <f t="shared" si="32"/>
        <v>0</v>
      </c>
      <c r="I108" s="186"/>
      <c r="J108" s="184"/>
      <c r="L108" s="201" t="str">
        <f t="shared" si="29"/>
        <v/>
      </c>
      <c r="M108" s="201" t="str">
        <f t="shared" si="30"/>
        <v/>
      </c>
      <c r="N108" s="201" t="str">
        <f t="shared" si="31"/>
        <v/>
      </c>
      <c r="X108" s="191"/>
      <c r="Y108" s="191" t="str">
        <f t="shared" si="24"/>
        <v/>
      </c>
      <c r="Z108" s="192" t="str">
        <f t="shared" si="25"/>
        <v/>
      </c>
      <c r="AA108" s="192" t="str">
        <f t="shared" si="26"/>
        <v/>
      </c>
      <c r="AB108" s="192">
        <f t="shared" si="27"/>
        <v>0</v>
      </c>
      <c r="AD108" s="192">
        <f t="shared" si="28"/>
        <v>0</v>
      </c>
      <c r="AE108" s="193"/>
      <c r="AF108" s="194"/>
    </row>
    <row r="109" spans="1:32" ht="31.5" customHeight="1" x14ac:dyDescent="0.25">
      <c r="A109" s="267" t="s">
        <v>68</v>
      </c>
      <c r="B109" s="195"/>
      <c r="C109" s="272" t="s">
        <v>105</v>
      </c>
      <c r="D109" s="258" t="s">
        <v>110</v>
      </c>
      <c r="E109" s="278">
        <v>14.5</v>
      </c>
      <c r="F109" s="274" t="s">
        <v>18</v>
      </c>
      <c r="G109" s="7"/>
      <c r="H109" s="200">
        <f t="shared" si="32"/>
        <v>0</v>
      </c>
      <c r="I109" s="276"/>
      <c r="J109" s="277"/>
      <c r="L109" s="201">
        <f t="shared" si="29"/>
        <v>0</v>
      </c>
      <c r="M109" s="201" t="str">
        <f t="shared" si="30"/>
        <v/>
      </c>
      <c r="N109" s="201" t="str">
        <f t="shared" si="31"/>
        <v/>
      </c>
      <c r="X109" s="191"/>
      <c r="Y109" s="191" t="str">
        <f t="shared" si="24"/>
        <v/>
      </c>
      <c r="Z109" s="192" t="str">
        <f t="shared" si="25"/>
        <v/>
      </c>
      <c r="AA109" s="192" t="str">
        <f t="shared" si="26"/>
        <v/>
      </c>
      <c r="AB109" s="192">
        <f t="shared" si="27"/>
        <v>0</v>
      </c>
      <c r="AD109" s="192">
        <f t="shared" si="28"/>
        <v>0</v>
      </c>
      <c r="AE109" s="193"/>
      <c r="AF109" s="194"/>
    </row>
    <row r="110" spans="1:32" ht="31.5" customHeight="1" x14ac:dyDescent="0.25">
      <c r="A110" s="267" t="s">
        <v>104</v>
      </c>
      <c r="B110" s="195"/>
      <c r="C110" s="272" t="s">
        <v>191</v>
      </c>
      <c r="D110" s="258" t="s">
        <v>162</v>
      </c>
      <c r="E110" s="278">
        <v>11.2</v>
      </c>
      <c r="F110" s="274" t="s">
        <v>187</v>
      </c>
      <c r="G110" s="7"/>
      <c r="H110" s="200">
        <f t="shared" si="32"/>
        <v>0</v>
      </c>
      <c r="I110" s="276"/>
      <c r="J110" s="277"/>
      <c r="L110" s="201" t="str">
        <f t="shared" si="29"/>
        <v/>
      </c>
      <c r="M110" s="201" t="str">
        <f t="shared" si="30"/>
        <v/>
      </c>
      <c r="N110" s="201">
        <f t="shared" si="31"/>
        <v>0</v>
      </c>
      <c r="X110" s="191"/>
      <c r="Y110" s="191" t="str">
        <f t="shared" si="24"/>
        <v/>
      </c>
      <c r="Z110" s="192" t="str">
        <f t="shared" si="25"/>
        <v/>
      </c>
      <c r="AA110" s="192" t="str">
        <f t="shared" si="26"/>
        <v/>
      </c>
      <c r="AB110" s="192">
        <f t="shared" si="27"/>
        <v>0</v>
      </c>
      <c r="AD110" s="192">
        <f t="shared" si="28"/>
        <v>0</v>
      </c>
      <c r="AE110" s="193"/>
      <c r="AF110" s="194"/>
    </row>
    <row r="111" spans="1:32" ht="31.5" customHeight="1" x14ac:dyDescent="0.25">
      <c r="A111" s="267" t="s">
        <v>104</v>
      </c>
      <c r="B111" s="195"/>
      <c r="C111" s="289" t="s">
        <v>193</v>
      </c>
      <c r="D111" s="258" t="s">
        <v>163</v>
      </c>
      <c r="E111" s="278">
        <v>11.2</v>
      </c>
      <c r="F111" s="274" t="s">
        <v>187</v>
      </c>
      <c r="G111" s="7"/>
      <c r="H111" s="200">
        <f t="shared" si="32"/>
        <v>0</v>
      </c>
      <c r="I111" s="276"/>
      <c r="J111" s="277"/>
      <c r="L111" s="201" t="str">
        <f t="shared" si="29"/>
        <v/>
      </c>
      <c r="M111" s="201" t="str">
        <f t="shared" si="30"/>
        <v/>
      </c>
      <c r="N111" s="201">
        <f t="shared" si="31"/>
        <v>0</v>
      </c>
      <c r="X111" s="191"/>
      <c r="Y111" s="191" t="str">
        <f t="shared" si="24"/>
        <v/>
      </c>
      <c r="Z111" s="192" t="str">
        <f t="shared" si="25"/>
        <v/>
      </c>
      <c r="AA111" s="192" t="str">
        <f t="shared" si="26"/>
        <v/>
      </c>
      <c r="AB111" s="192">
        <f t="shared" si="27"/>
        <v>0</v>
      </c>
      <c r="AD111" s="192">
        <f t="shared" si="28"/>
        <v>0</v>
      </c>
      <c r="AE111" s="193"/>
      <c r="AF111" s="194"/>
    </row>
    <row r="112" spans="1:32" ht="31.5" customHeight="1" x14ac:dyDescent="0.25">
      <c r="A112" s="267" t="s">
        <v>68</v>
      </c>
      <c r="B112" s="195"/>
      <c r="C112" s="272" t="s">
        <v>194</v>
      </c>
      <c r="D112" s="258" t="s">
        <v>195</v>
      </c>
      <c r="E112" s="278">
        <v>3.3</v>
      </c>
      <c r="F112" s="274" t="s">
        <v>187</v>
      </c>
      <c r="G112" s="7"/>
      <c r="H112" s="200">
        <f t="shared" si="32"/>
        <v>0</v>
      </c>
      <c r="I112" s="276"/>
      <c r="J112" s="277"/>
      <c r="L112" s="201">
        <f t="shared" si="29"/>
        <v>0</v>
      </c>
      <c r="M112" s="201" t="str">
        <f t="shared" si="30"/>
        <v/>
      </c>
      <c r="N112" s="201" t="str">
        <f t="shared" si="31"/>
        <v/>
      </c>
      <c r="X112" s="191"/>
      <c r="Y112" s="191" t="str">
        <f t="shared" si="24"/>
        <v/>
      </c>
      <c r="Z112" s="192" t="str">
        <f t="shared" si="25"/>
        <v/>
      </c>
      <c r="AA112" s="192" t="str">
        <f t="shared" si="26"/>
        <v/>
      </c>
      <c r="AB112" s="192">
        <f t="shared" si="27"/>
        <v>0</v>
      </c>
      <c r="AD112" s="192">
        <f t="shared" si="28"/>
        <v>0</v>
      </c>
      <c r="AE112" s="193"/>
      <c r="AF112" s="194"/>
    </row>
    <row r="113" spans="1:32" ht="31.5" customHeight="1" x14ac:dyDescent="0.25">
      <c r="A113" s="267" t="s">
        <v>68</v>
      </c>
      <c r="B113" s="195"/>
      <c r="C113" s="272" t="s">
        <v>316</v>
      </c>
      <c r="D113" s="258" t="s">
        <v>121</v>
      </c>
      <c r="E113" s="278">
        <v>3.3</v>
      </c>
      <c r="F113" s="274" t="s">
        <v>187</v>
      </c>
      <c r="G113" s="7"/>
      <c r="H113" s="200">
        <f t="shared" si="32"/>
        <v>0</v>
      </c>
      <c r="I113" s="276"/>
      <c r="J113" s="277" t="s">
        <v>330</v>
      </c>
      <c r="L113" s="201">
        <f t="shared" si="29"/>
        <v>0</v>
      </c>
      <c r="M113" s="201" t="str">
        <f t="shared" si="30"/>
        <v/>
      </c>
      <c r="N113" s="201" t="str">
        <f t="shared" si="31"/>
        <v/>
      </c>
      <c r="X113" s="191"/>
      <c r="Y113" s="191" t="str">
        <f t="shared" si="24"/>
        <v/>
      </c>
      <c r="Z113" s="192" t="str">
        <f t="shared" si="25"/>
        <v/>
      </c>
      <c r="AA113" s="192" t="str">
        <f t="shared" si="26"/>
        <v/>
      </c>
      <c r="AB113" s="192">
        <f t="shared" si="27"/>
        <v>0</v>
      </c>
      <c r="AD113" s="192" t="str">
        <f t="shared" si="28"/>
        <v>D-6</v>
      </c>
      <c r="AE113" s="193"/>
      <c r="AF113" s="194"/>
    </row>
    <row r="114" spans="1:32" ht="31.5" customHeight="1" x14ac:dyDescent="0.25">
      <c r="A114" s="267" t="s">
        <v>104</v>
      </c>
      <c r="B114" s="195"/>
      <c r="C114" s="272" t="s">
        <v>196</v>
      </c>
      <c r="D114" s="258" t="s">
        <v>121</v>
      </c>
      <c r="E114" s="278">
        <v>11.2</v>
      </c>
      <c r="F114" s="274" t="s">
        <v>187</v>
      </c>
      <c r="G114" s="7"/>
      <c r="H114" s="200">
        <f t="shared" si="32"/>
        <v>0</v>
      </c>
      <c r="I114" s="276"/>
      <c r="J114" s="277" t="s">
        <v>330</v>
      </c>
      <c r="L114" s="201" t="str">
        <f t="shared" si="29"/>
        <v/>
      </c>
      <c r="M114" s="201" t="str">
        <f t="shared" si="30"/>
        <v/>
      </c>
      <c r="N114" s="201">
        <f t="shared" si="31"/>
        <v>0</v>
      </c>
      <c r="X114" s="191"/>
      <c r="Y114" s="191" t="str">
        <f t="shared" si="24"/>
        <v/>
      </c>
      <c r="Z114" s="192" t="str">
        <f t="shared" si="25"/>
        <v/>
      </c>
      <c r="AA114" s="192" t="str">
        <f t="shared" si="26"/>
        <v/>
      </c>
      <c r="AB114" s="192">
        <f t="shared" si="27"/>
        <v>0</v>
      </c>
      <c r="AD114" s="192" t="str">
        <f t="shared" si="28"/>
        <v>D-6</v>
      </c>
      <c r="AE114" s="193"/>
      <c r="AF114" s="194"/>
    </row>
    <row r="115" spans="1:32" ht="31.5" customHeight="1" x14ac:dyDescent="0.25">
      <c r="A115" s="268"/>
      <c r="B115" s="195"/>
      <c r="C115" s="279"/>
      <c r="D115" s="257"/>
      <c r="E115" s="281"/>
      <c r="F115" s="280"/>
      <c r="G115" s="8"/>
      <c r="H115" s="16"/>
      <c r="I115" s="282"/>
      <c r="J115" s="283"/>
      <c r="L115" s="212"/>
      <c r="M115" s="212"/>
      <c r="N115" s="212"/>
      <c r="X115" s="191"/>
      <c r="Y115" s="191"/>
      <c r="Z115" s="192"/>
      <c r="AA115" s="192"/>
      <c r="AB115" s="192"/>
      <c r="AD115" s="192"/>
      <c r="AE115" s="193"/>
      <c r="AF115" s="194"/>
    </row>
    <row r="116" spans="1:32" ht="31.5" customHeight="1" x14ac:dyDescent="0.25">
      <c r="A116" s="179"/>
      <c r="B116" s="195"/>
      <c r="C116" s="288" t="s">
        <v>324</v>
      </c>
      <c r="D116" s="258" t="s">
        <v>326</v>
      </c>
      <c r="E116" s="183"/>
      <c r="F116" s="198"/>
      <c r="G116" s="185"/>
      <c r="H116" s="185">
        <f t="shared" si="32"/>
        <v>0</v>
      </c>
      <c r="I116" s="186"/>
      <c r="J116" s="184"/>
      <c r="L116" s="201" t="str">
        <f t="shared" si="29"/>
        <v/>
      </c>
      <c r="M116" s="201" t="str">
        <f t="shared" si="30"/>
        <v/>
      </c>
      <c r="N116" s="201" t="str">
        <f t="shared" si="31"/>
        <v/>
      </c>
      <c r="X116" s="191"/>
      <c r="Y116" s="191" t="str">
        <f t="shared" si="24"/>
        <v/>
      </c>
      <c r="Z116" s="192" t="str">
        <f t="shared" si="25"/>
        <v/>
      </c>
      <c r="AA116" s="192" t="str">
        <f t="shared" si="26"/>
        <v/>
      </c>
      <c r="AB116" s="192">
        <f t="shared" si="27"/>
        <v>0</v>
      </c>
      <c r="AD116" s="192">
        <f t="shared" si="28"/>
        <v>0</v>
      </c>
      <c r="AE116" s="193"/>
      <c r="AF116" s="194"/>
    </row>
    <row r="117" spans="1:32" ht="31.5" customHeight="1" x14ac:dyDescent="0.25">
      <c r="A117" s="267" t="s">
        <v>68</v>
      </c>
      <c r="B117" s="195"/>
      <c r="C117" s="272" t="s">
        <v>105</v>
      </c>
      <c r="D117" s="258" t="s">
        <v>110</v>
      </c>
      <c r="E117" s="278">
        <v>14.5</v>
      </c>
      <c r="F117" s="274" t="s">
        <v>18</v>
      </c>
      <c r="G117" s="7"/>
      <c r="H117" s="200">
        <f t="shared" si="32"/>
        <v>0</v>
      </c>
      <c r="I117" s="276"/>
      <c r="J117" s="277"/>
      <c r="L117" s="201">
        <f t="shared" si="29"/>
        <v>0</v>
      </c>
      <c r="M117" s="201" t="str">
        <f t="shared" si="30"/>
        <v/>
      </c>
      <c r="N117" s="201" t="str">
        <f t="shared" si="31"/>
        <v/>
      </c>
      <c r="X117" s="191"/>
      <c r="Y117" s="191" t="str">
        <f t="shared" si="24"/>
        <v/>
      </c>
      <c r="Z117" s="192" t="str">
        <f t="shared" si="25"/>
        <v/>
      </c>
      <c r="AA117" s="192" t="str">
        <f t="shared" si="26"/>
        <v/>
      </c>
      <c r="AB117" s="192">
        <f t="shared" si="27"/>
        <v>0</v>
      </c>
      <c r="AD117" s="192">
        <f t="shared" si="28"/>
        <v>0</v>
      </c>
      <c r="AE117" s="193"/>
      <c r="AF117" s="194"/>
    </row>
    <row r="118" spans="1:32" ht="31.5" customHeight="1" x14ac:dyDescent="0.25">
      <c r="A118" s="267" t="s">
        <v>104</v>
      </c>
      <c r="B118" s="195"/>
      <c r="C118" s="272" t="s">
        <v>325</v>
      </c>
      <c r="D118" s="258" t="s">
        <v>327</v>
      </c>
      <c r="E118" s="278">
        <v>14.5</v>
      </c>
      <c r="F118" s="274" t="s">
        <v>18</v>
      </c>
      <c r="G118" s="7"/>
      <c r="H118" s="200">
        <f t="shared" si="32"/>
        <v>0</v>
      </c>
      <c r="I118" s="276"/>
      <c r="J118" s="277"/>
      <c r="L118" s="201" t="str">
        <f t="shared" si="29"/>
        <v/>
      </c>
      <c r="M118" s="201" t="str">
        <f t="shared" si="30"/>
        <v/>
      </c>
      <c r="N118" s="201">
        <f t="shared" si="31"/>
        <v>0</v>
      </c>
      <c r="X118" s="191"/>
      <c r="Y118" s="191" t="str">
        <f t="shared" si="24"/>
        <v/>
      </c>
      <c r="Z118" s="192" t="str">
        <f t="shared" si="25"/>
        <v/>
      </c>
      <c r="AA118" s="192" t="str">
        <f t="shared" si="26"/>
        <v/>
      </c>
      <c r="AB118" s="192">
        <f t="shared" si="27"/>
        <v>0</v>
      </c>
      <c r="AD118" s="192">
        <f t="shared" si="28"/>
        <v>0</v>
      </c>
      <c r="AE118" s="193"/>
      <c r="AF118" s="194"/>
    </row>
    <row r="119" spans="1:32" ht="31.5" customHeight="1" x14ac:dyDescent="0.25">
      <c r="A119" s="267" t="s">
        <v>104</v>
      </c>
      <c r="B119" s="195"/>
      <c r="C119" s="272" t="s">
        <v>328</v>
      </c>
      <c r="D119" s="258" t="s">
        <v>329</v>
      </c>
      <c r="E119" s="278">
        <v>14.5</v>
      </c>
      <c r="F119" s="274" t="s">
        <v>18</v>
      </c>
      <c r="G119" s="7"/>
      <c r="H119" s="200">
        <f t="shared" si="32"/>
        <v>0</v>
      </c>
      <c r="I119" s="276"/>
      <c r="J119" s="277"/>
      <c r="L119" s="201" t="str">
        <f t="shared" si="29"/>
        <v/>
      </c>
      <c r="M119" s="201" t="str">
        <f t="shared" si="30"/>
        <v/>
      </c>
      <c r="N119" s="201">
        <f t="shared" si="31"/>
        <v>0</v>
      </c>
      <c r="X119" s="191"/>
      <c r="Y119" s="191" t="str">
        <f t="shared" si="24"/>
        <v/>
      </c>
      <c r="Z119" s="192" t="str">
        <f t="shared" si="25"/>
        <v/>
      </c>
      <c r="AA119" s="192" t="str">
        <f t="shared" si="26"/>
        <v/>
      </c>
      <c r="AB119" s="192">
        <f t="shared" si="27"/>
        <v>0</v>
      </c>
      <c r="AD119" s="192">
        <f t="shared" si="28"/>
        <v>0</v>
      </c>
      <c r="AE119" s="193"/>
      <c r="AF119" s="194"/>
    </row>
    <row r="120" spans="1:32" ht="31.5" customHeight="1" x14ac:dyDescent="0.25">
      <c r="A120" s="268"/>
      <c r="B120" s="195"/>
      <c r="C120" s="279"/>
      <c r="D120" s="257"/>
      <c r="E120" s="281"/>
      <c r="F120" s="280"/>
      <c r="G120" s="8"/>
      <c r="H120" s="16"/>
      <c r="I120" s="282"/>
      <c r="J120" s="283"/>
      <c r="L120" s="212"/>
      <c r="M120" s="212"/>
      <c r="N120" s="212"/>
      <c r="X120" s="191"/>
      <c r="Y120" s="191"/>
      <c r="Z120" s="192"/>
      <c r="AA120" s="192"/>
      <c r="AB120" s="192"/>
      <c r="AD120" s="192"/>
      <c r="AE120" s="193"/>
      <c r="AF120" s="194"/>
    </row>
    <row r="121" spans="1:32" ht="31.5" customHeight="1" x14ac:dyDescent="0.25">
      <c r="A121" s="179"/>
      <c r="B121" s="195"/>
      <c r="C121" s="288" t="s">
        <v>331</v>
      </c>
      <c r="D121" s="258" t="s">
        <v>109</v>
      </c>
      <c r="E121" s="183"/>
      <c r="F121" s="198"/>
      <c r="G121" s="185"/>
      <c r="H121" s="185">
        <f t="shared" si="32"/>
        <v>0</v>
      </c>
      <c r="I121" s="186"/>
      <c r="J121" s="184"/>
      <c r="L121" s="201" t="str">
        <f t="shared" si="29"/>
        <v/>
      </c>
      <c r="M121" s="201" t="str">
        <f t="shared" si="30"/>
        <v/>
      </c>
      <c r="N121" s="201" t="str">
        <f t="shared" si="31"/>
        <v/>
      </c>
      <c r="X121" s="191"/>
      <c r="Y121" s="191" t="str">
        <f t="shared" si="24"/>
        <v/>
      </c>
      <c r="Z121" s="192" t="str">
        <f t="shared" si="25"/>
        <v/>
      </c>
      <c r="AA121" s="192" t="str">
        <f t="shared" si="26"/>
        <v/>
      </c>
      <c r="AB121" s="192">
        <f t="shared" si="27"/>
        <v>0</v>
      </c>
      <c r="AD121" s="192">
        <f t="shared" si="28"/>
        <v>0</v>
      </c>
      <c r="AE121" s="193"/>
      <c r="AF121" s="194"/>
    </row>
    <row r="122" spans="1:32" ht="31.5" customHeight="1" x14ac:dyDescent="0.25">
      <c r="A122" s="267" t="s">
        <v>68</v>
      </c>
      <c r="B122" s="195"/>
      <c r="C122" s="272" t="s">
        <v>105</v>
      </c>
      <c r="D122" s="258" t="s">
        <v>332</v>
      </c>
      <c r="E122" s="278">
        <v>340.8</v>
      </c>
      <c r="F122" s="274" t="s">
        <v>18</v>
      </c>
      <c r="G122" s="7"/>
      <c r="H122" s="200">
        <f t="shared" si="32"/>
        <v>0</v>
      </c>
      <c r="I122" s="276"/>
      <c r="J122" s="277"/>
      <c r="L122" s="201">
        <f t="shared" si="29"/>
        <v>0</v>
      </c>
      <c r="M122" s="201" t="str">
        <f t="shared" si="30"/>
        <v/>
      </c>
      <c r="N122" s="201" t="str">
        <f t="shared" si="31"/>
        <v/>
      </c>
      <c r="X122" s="191"/>
      <c r="Y122" s="191" t="str">
        <f t="shared" si="24"/>
        <v/>
      </c>
      <c r="Z122" s="192" t="str">
        <f t="shared" si="25"/>
        <v/>
      </c>
      <c r="AA122" s="192" t="str">
        <f t="shared" si="26"/>
        <v/>
      </c>
      <c r="AB122" s="192">
        <f t="shared" si="27"/>
        <v>0</v>
      </c>
      <c r="AD122" s="192">
        <f t="shared" si="28"/>
        <v>0</v>
      </c>
      <c r="AE122" s="193"/>
      <c r="AF122" s="194"/>
    </row>
    <row r="123" spans="1:32" ht="31.5" customHeight="1" x14ac:dyDescent="0.25">
      <c r="A123" s="267" t="s">
        <v>104</v>
      </c>
      <c r="B123" s="195"/>
      <c r="C123" s="290" t="s">
        <v>111</v>
      </c>
      <c r="D123" s="258" t="s">
        <v>112</v>
      </c>
      <c r="E123" s="278">
        <v>230.4</v>
      </c>
      <c r="F123" s="274" t="s">
        <v>18</v>
      </c>
      <c r="G123" s="7"/>
      <c r="H123" s="200">
        <f t="shared" si="32"/>
        <v>0</v>
      </c>
      <c r="I123" s="276"/>
      <c r="J123" s="277"/>
      <c r="L123" s="201" t="str">
        <f t="shared" si="29"/>
        <v/>
      </c>
      <c r="M123" s="201" t="str">
        <f t="shared" si="30"/>
        <v/>
      </c>
      <c r="N123" s="201">
        <f t="shared" si="31"/>
        <v>0</v>
      </c>
      <c r="X123" s="191"/>
      <c r="Y123" s="191" t="str">
        <f t="shared" si="24"/>
        <v/>
      </c>
      <c r="Z123" s="192" t="str">
        <f t="shared" si="25"/>
        <v/>
      </c>
      <c r="AA123" s="192" t="str">
        <f t="shared" si="26"/>
        <v/>
      </c>
      <c r="AB123" s="192">
        <f t="shared" si="27"/>
        <v>0</v>
      </c>
      <c r="AD123" s="192">
        <f t="shared" si="28"/>
        <v>0</v>
      </c>
      <c r="AE123" s="193"/>
      <c r="AF123" s="194"/>
    </row>
    <row r="124" spans="1:32" ht="31.5" customHeight="1" x14ac:dyDescent="0.25">
      <c r="A124" s="267" t="s">
        <v>104</v>
      </c>
      <c r="B124" s="195"/>
      <c r="C124" s="272" t="s">
        <v>113</v>
      </c>
      <c r="D124" s="258" t="s">
        <v>114</v>
      </c>
      <c r="E124" s="278">
        <v>230.4</v>
      </c>
      <c r="F124" s="274" t="s">
        <v>18</v>
      </c>
      <c r="G124" s="7"/>
      <c r="H124" s="200">
        <f t="shared" si="32"/>
        <v>0</v>
      </c>
      <c r="I124" s="276"/>
      <c r="J124" s="277"/>
      <c r="L124" s="201" t="str">
        <f t="shared" si="29"/>
        <v/>
      </c>
      <c r="M124" s="201" t="str">
        <f t="shared" si="30"/>
        <v/>
      </c>
      <c r="N124" s="201">
        <f t="shared" si="31"/>
        <v>0</v>
      </c>
      <c r="X124" s="191"/>
      <c r="Y124" s="191" t="str">
        <f t="shared" si="24"/>
        <v/>
      </c>
      <c r="Z124" s="192" t="str">
        <f t="shared" si="25"/>
        <v/>
      </c>
      <c r="AA124" s="192" t="str">
        <f t="shared" si="26"/>
        <v/>
      </c>
      <c r="AB124" s="192">
        <f t="shared" si="27"/>
        <v>0</v>
      </c>
      <c r="AD124" s="192">
        <f t="shared" si="28"/>
        <v>0</v>
      </c>
      <c r="AE124" s="193"/>
      <c r="AF124" s="194"/>
    </row>
    <row r="125" spans="1:32" ht="31.5" customHeight="1" x14ac:dyDescent="0.25">
      <c r="A125" s="267" t="s">
        <v>68</v>
      </c>
      <c r="B125" s="195"/>
      <c r="C125" s="272" t="s">
        <v>115</v>
      </c>
      <c r="D125" s="258" t="s">
        <v>172</v>
      </c>
      <c r="E125" s="278">
        <v>152.5</v>
      </c>
      <c r="F125" s="274" t="s">
        <v>20</v>
      </c>
      <c r="G125" s="7"/>
      <c r="H125" s="200">
        <f t="shared" si="32"/>
        <v>0</v>
      </c>
      <c r="I125" s="276"/>
      <c r="J125" s="277"/>
      <c r="L125" s="201">
        <f t="shared" si="29"/>
        <v>0</v>
      </c>
      <c r="M125" s="201" t="str">
        <f t="shared" si="30"/>
        <v/>
      </c>
      <c r="N125" s="201" t="str">
        <f t="shared" si="31"/>
        <v/>
      </c>
      <c r="X125" s="191"/>
      <c r="Y125" s="191" t="str">
        <f t="shared" si="24"/>
        <v/>
      </c>
      <c r="Z125" s="192" t="str">
        <f t="shared" si="25"/>
        <v/>
      </c>
      <c r="AA125" s="192" t="str">
        <f t="shared" si="26"/>
        <v/>
      </c>
      <c r="AB125" s="192">
        <f t="shared" si="27"/>
        <v>0</v>
      </c>
      <c r="AD125" s="192">
        <f t="shared" si="28"/>
        <v>0</v>
      </c>
      <c r="AE125" s="193"/>
      <c r="AF125" s="194"/>
    </row>
    <row r="126" spans="1:32" ht="31.5" customHeight="1" x14ac:dyDescent="0.25">
      <c r="A126" s="267" t="s">
        <v>68</v>
      </c>
      <c r="B126" s="195"/>
      <c r="C126" s="272" t="s">
        <v>116</v>
      </c>
      <c r="D126" s="258" t="s">
        <v>169</v>
      </c>
      <c r="E126" s="278">
        <v>152.5</v>
      </c>
      <c r="F126" s="274" t="s">
        <v>20</v>
      </c>
      <c r="G126" s="7"/>
      <c r="H126" s="200">
        <f t="shared" si="32"/>
        <v>0</v>
      </c>
      <c r="I126" s="276"/>
      <c r="J126" s="277" t="s">
        <v>202</v>
      </c>
      <c r="L126" s="201">
        <f t="shared" si="29"/>
        <v>0</v>
      </c>
      <c r="M126" s="201" t="str">
        <f t="shared" si="30"/>
        <v/>
      </c>
      <c r="N126" s="201" t="str">
        <f t="shared" si="31"/>
        <v/>
      </c>
      <c r="X126" s="191"/>
      <c r="Y126" s="191" t="str">
        <f t="shared" si="24"/>
        <v/>
      </c>
      <c r="Z126" s="192" t="str">
        <f t="shared" si="25"/>
        <v/>
      </c>
      <c r="AA126" s="192" t="str">
        <f t="shared" si="26"/>
        <v/>
      </c>
      <c r="AB126" s="192">
        <f t="shared" si="27"/>
        <v>0</v>
      </c>
      <c r="AD126" s="192" t="str">
        <f t="shared" si="28"/>
        <v>D-8</v>
      </c>
      <c r="AE126" s="193"/>
      <c r="AF126" s="194"/>
    </row>
    <row r="127" spans="1:32" ht="31.5" customHeight="1" x14ac:dyDescent="0.25">
      <c r="A127" s="267" t="s">
        <v>143</v>
      </c>
      <c r="B127" s="195"/>
      <c r="C127" s="272" t="s">
        <v>118</v>
      </c>
      <c r="D127" s="258" t="s">
        <v>415</v>
      </c>
      <c r="E127" s="278">
        <v>372.3</v>
      </c>
      <c r="F127" s="274" t="s">
        <v>20</v>
      </c>
      <c r="G127" s="7"/>
      <c r="H127" s="200">
        <f t="shared" si="32"/>
        <v>0</v>
      </c>
      <c r="I127" s="276"/>
      <c r="J127" s="277"/>
      <c r="L127" s="201" t="str">
        <f t="shared" si="29"/>
        <v/>
      </c>
      <c r="M127" s="201">
        <f t="shared" si="30"/>
        <v>0</v>
      </c>
      <c r="N127" s="201" t="str">
        <f t="shared" si="31"/>
        <v/>
      </c>
      <c r="X127" s="191"/>
      <c r="Y127" s="191" t="str">
        <f t="shared" si="24"/>
        <v/>
      </c>
      <c r="Z127" s="192" t="str">
        <f t="shared" si="25"/>
        <v/>
      </c>
      <c r="AA127" s="192" t="str">
        <f t="shared" si="26"/>
        <v/>
      </c>
      <c r="AB127" s="192">
        <f t="shared" si="27"/>
        <v>0</v>
      </c>
      <c r="AD127" s="192">
        <f t="shared" si="28"/>
        <v>0</v>
      </c>
      <c r="AE127" s="193"/>
      <c r="AF127" s="194"/>
    </row>
    <row r="128" spans="1:32" ht="31.5" customHeight="1" x14ac:dyDescent="0.25">
      <c r="A128" s="267" t="s">
        <v>143</v>
      </c>
      <c r="B128" s="195"/>
      <c r="C128" s="272" t="s">
        <v>119</v>
      </c>
      <c r="D128" s="258" t="s">
        <v>174</v>
      </c>
      <c r="E128" s="278">
        <v>372.3</v>
      </c>
      <c r="F128" s="274" t="s">
        <v>20</v>
      </c>
      <c r="G128" s="7"/>
      <c r="H128" s="200">
        <f t="shared" si="32"/>
        <v>0</v>
      </c>
      <c r="I128" s="276"/>
      <c r="J128" s="277" t="s">
        <v>202</v>
      </c>
      <c r="L128" s="201" t="str">
        <f t="shared" si="29"/>
        <v/>
      </c>
      <c r="M128" s="201">
        <f t="shared" si="30"/>
        <v>0</v>
      </c>
      <c r="N128" s="201" t="str">
        <f t="shared" si="31"/>
        <v/>
      </c>
      <c r="X128" s="191"/>
      <c r="Y128" s="191" t="str">
        <f t="shared" si="24"/>
        <v/>
      </c>
      <c r="Z128" s="192" t="str">
        <f t="shared" si="25"/>
        <v/>
      </c>
      <c r="AA128" s="192" t="str">
        <f t="shared" si="26"/>
        <v/>
      </c>
      <c r="AB128" s="192">
        <f t="shared" si="27"/>
        <v>0</v>
      </c>
      <c r="AD128" s="192" t="str">
        <f t="shared" si="28"/>
        <v>D-8</v>
      </c>
      <c r="AE128" s="193"/>
      <c r="AF128" s="194"/>
    </row>
    <row r="129" spans="1:32" ht="31.5" customHeight="1" x14ac:dyDescent="0.25">
      <c r="A129" s="267" t="s">
        <v>104</v>
      </c>
      <c r="B129" s="195"/>
      <c r="C129" s="272" t="s">
        <v>170</v>
      </c>
      <c r="D129" s="258" t="s">
        <v>122</v>
      </c>
      <c r="E129" s="278">
        <v>230.4</v>
      </c>
      <c r="F129" s="274" t="s">
        <v>18</v>
      </c>
      <c r="G129" s="7"/>
      <c r="H129" s="200">
        <f t="shared" si="32"/>
        <v>0</v>
      </c>
      <c r="I129" s="276"/>
      <c r="J129" s="277" t="s">
        <v>202</v>
      </c>
      <c r="L129" s="201" t="str">
        <f t="shared" si="29"/>
        <v/>
      </c>
      <c r="M129" s="201" t="str">
        <f t="shared" si="30"/>
        <v/>
      </c>
      <c r="N129" s="201">
        <f t="shared" si="31"/>
        <v>0</v>
      </c>
      <c r="X129" s="191"/>
      <c r="Y129" s="191" t="str">
        <f t="shared" si="24"/>
        <v/>
      </c>
      <c r="Z129" s="192" t="str">
        <f t="shared" si="25"/>
        <v/>
      </c>
      <c r="AA129" s="192" t="str">
        <f t="shared" si="26"/>
        <v/>
      </c>
      <c r="AB129" s="192">
        <f t="shared" si="27"/>
        <v>0</v>
      </c>
      <c r="AD129" s="192" t="str">
        <f t="shared" si="28"/>
        <v>D-8</v>
      </c>
      <c r="AE129" s="193"/>
      <c r="AF129" s="194"/>
    </row>
    <row r="130" spans="1:32" ht="31.5" customHeight="1" x14ac:dyDescent="0.25">
      <c r="A130" s="267" t="s">
        <v>104</v>
      </c>
      <c r="B130" s="195"/>
      <c r="C130" s="272" t="s">
        <v>334</v>
      </c>
      <c r="D130" s="258" t="s">
        <v>195</v>
      </c>
      <c r="E130" s="278">
        <v>10.199999999999999</v>
      </c>
      <c r="F130" s="274" t="s">
        <v>187</v>
      </c>
      <c r="G130" s="7"/>
      <c r="H130" s="200">
        <f t="shared" si="32"/>
        <v>0</v>
      </c>
      <c r="I130" s="276"/>
      <c r="J130" s="277"/>
      <c r="L130" s="201" t="str">
        <f t="shared" si="29"/>
        <v/>
      </c>
      <c r="M130" s="201" t="str">
        <f t="shared" si="30"/>
        <v/>
      </c>
      <c r="N130" s="201">
        <f t="shared" si="31"/>
        <v>0</v>
      </c>
      <c r="X130" s="191"/>
      <c r="Y130" s="191" t="str">
        <f t="shared" si="24"/>
        <v/>
      </c>
      <c r="Z130" s="192" t="str">
        <f t="shared" si="25"/>
        <v/>
      </c>
      <c r="AA130" s="192" t="str">
        <f t="shared" si="26"/>
        <v/>
      </c>
      <c r="AB130" s="192">
        <f t="shared" si="27"/>
        <v>0</v>
      </c>
      <c r="AD130" s="192">
        <f t="shared" si="28"/>
        <v>0</v>
      </c>
      <c r="AE130" s="193"/>
      <c r="AF130" s="194"/>
    </row>
    <row r="131" spans="1:32" ht="31.5" customHeight="1" x14ac:dyDescent="0.25">
      <c r="A131" s="267" t="s">
        <v>104</v>
      </c>
      <c r="B131" s="195"/>
      <c r="C131" s="272" t="s">
        <v>335</v>
      </c>
      <c r="D131" s="258" t="s">
        <v>121</v>
      </c>
      <c r="E131" s="278">
        <v>10.199999999999999</v>
      </c>
      <c r="F131" s="274" t="s">
        <v>187</v>
      </c>
      <c r="G131" s="7"/>
      <c r="H131" s="200">
        <f t="shared" si="32"/>
        <v>0</v>
      </c>
      <c r="I131" s="276"/>
      <c r="J131" s="277" t="s">
        <v>330</v>
      </c>
      <c r="L131" s="201" t="str">
        <f t="shared" si="29"/>
        <v/>
      </c>
      <c r="M131" s="201" t="str">
        <f t="shared" si="30"/>
        <v/>
      </c>
      <c r="N131" s="201">
        <f t="shared" si="31"/>
        <v>0</v>
      </c>
      <c r="X131" s="191"/>
      <c r="Y131" s="191" t="str">
        <f t="shared" si="24"/>
        <v/>
      </c>
      <c r="Z131" s="192" t="str">
        <f t="shared" si="25"/>
        <v/>
      </c>
      <c r="AA131" s="192" t="str">
        <f t="shared" si="26"/>
        <v/>
      </c>
      <c r="AB131" s="192">
        <f t="shared" si="27"/>
        <v>0</v>
      </c>
      <c r="AD131" s="192" t="str">
        <f t="shared" si="28"/>
        <v>D-6</v>
      </c>
      <c r="AE131" s="193"/>
      <c r="AF131" s="194"/>
    </row>
    <row r="132" spans="1:32" ht="31.5" customHeight="1" x14ac:dyDescent="0.25">
      <c r="A132" s="268"/>
      <c r="B132" s="195"/>
      <c r="C132" s="279"/>
      <c r="D132" s="257"/>
      <c r="E132" s="281"/>
      <c r="F132" s="280"/>
      <c r="G132" s="8"/>
      <c r="H132" s="16"/>
      <c r="I132" s="282"/>
      <c r="J132" s="283"/>
      <c r="L132" s="212"/>
      <c r="M132" s="212"/>
      <c r="N132" s="212"/>
      <c r="X132" s="191"/>
      <c r="Y132" s="191"/>
      <c r="Z132" s="192"/>
      <c r="AA132" s="192"/>
      <c r="AB132" s="192"/>
      <c r="AD132" s="192"/>
      <c r="AE132" s="193"/>
      <c r="AF132" s="194"/>
    </row>
    <row r="133" spans="1:32" ht="31.5" customHeight="1" x14ac:dyDescent="0.25">
      <c r="A133" s="179"/>
      <c r="B133" s="195"/>
      <c r="C133" s="288" t="s">
        <v>188</v>
      </c>
      <c r="D133" s="258" t="s">
        <v>123</v>
      </c>
      <c r="E133" s="183"/>
      <c r="F133" s="198"/>
      <c r="G133" s="185"/>
      <c r="H133" s="185">
        <f t="shared" si="32"/>
        <v>0</v>
      </c>
      <c r="I133" s="186"/>
      <c r="J133" s="184"/>
      <c r="L133" s="201" t="str">
        <f t="shared" si="29"/>
        <v/>
      </c>
      <c r="M133" s="201" t="str">
        <f t="shared" si="30"/>
        <v/>
      </c>
      <c r="N133" s="201" t="str">
        <f t="shared" si="31"/>
        <v/>
      </c>
      <c r="X133" s="191"/>
      <c r="Y133" s="191" t="str">
        <f t="shared" si="24"/>
        <v/>
      </c>
      <c r="Z133" s="192" t="str">
        <f t="shared" si="25"/>
        <v/>
      </c>
      <c r="AA133" s="192" t="str">
        <f t="shared" si="26"/>
        <v/>
      </c>
      <c r="AB133" s="192">
        <f t="shared" si="27"/>
        <v>0</v>
      </c>
      <c r="AD133" s="192">
        <f t="shared" si="28"/>
        <v>0</v>
      </c>
      <c r="AE133" s="193"/>
      <c r="AF133" s="194"/>
    </row>
    <row r="134" spans="1:32" ht="31.5" customHeight="1" x14ac:dyDescent="0.25">
      <c r="A134" s="267" t="s">
        <v>68</v>
      </c>
      <c r="B134" s="195"/>
      <c r="C134" s="272" t="s">
        <v>105</v>
      </c>
      <c r="D134" s="258" t="s">
        <v>110</v>
      </c>
      <c r="E134" s="278">
        <v>108.8</v>
      </c>
      <c r="F134" s="274" t="s">
        <v>18</v>
      </c>
      <c r="G134" s="7"/>
      <c r="H134" s="200">
        <f t="shared" si="32"/>
        <v>0</v>
      </c>
      <c r="I134" s="276"/>
      <c r="J134" s="277"/>
      <c r="L134" s="201">
        <f t="shared" si="29"/>
        <v>0</v>
      </c>
      <c r="M134" s="201" t="str">
        <f t="shared" si="30"/>
        <v/>
      </c>
      <c r="N134" s="201" t="str">
        <f t="shared" si="31"/>
        <v/>
      </c>
      <c r="X134" s="191"/>
      <c r="Y134" s="191" t="str">
        <f t="shared" si="24"/>
        <v/>
      </c>
      <c r="Z134" s="192" t="str">
        <f t="shared" si="25"/>
        <v/>
      </c>
      <c r="AA134" s="192" t="str">
        <f t="shared" si="26"/>
        <v/>
      </c>
      <c r="AB134" s="192">
        <f t="shared" si="27"/>
        <v>0</v>
      </c>
      <c r="AD134" s="192">
        <f t="shared" si="28"/>
        <v>0</v>
      </c>
      <c r="AE134" s="193"/>
      <c r="AF134" s="194"/>
    </row>
    <row r="135" spans="1:32" ht="31.5" customHeight="1" x14ac:dyDescent="0.25">
      <c r="A135" s="267" t="s">
        <v>104</v>
      </c>
      <c r="B135" s="195"/>
      <c r="C135" s="272" t="s">
        <v>124</v>
      </c>
      <c r="D135" s="258" t="s">
        <v>120</v>
      </c>
      <c r="E135" s="278">
        <v>100.3</v>
      </c>
      <c r="F135" s="274" t="s">
        <v>18</v>
      </c>
      <c r="G135" s="7"/>
      <c r="H135" s="200">
        <f t="shared" si="32"/>
        <v>0</v>
      </c>
      <c r="I135" s="276"/>
      <c r="J135" s="277"/>
      <c r="L135" s="201" t="str">
        <f t="shared" si="29"/>
        <v/>
      </c>
      <c r="M135" s="201" t="str">
        <f t="shared" si="30"/>
        <v/>
      </c>
      <c r="N135" s="201">
        <f t="shared" si="31"/>
        <v>0</v>
      </c>
      <c r="X135" s="191"/>
      <c r="Y135" s="191" t="str">
        <f t="shared" si="24"/>
        <v/>
      </c>
      <c r="Z135" s="192" t="str">
        <f t="shared" si="25"/>
        <v/>
      </c>
      <c r="AA135" s="192" t="str">
        <f t="shared" si="26"/>
        <v/>
      </c>
      <c r="AB135" s="192">
        <f t="shared" si="27"/>
        <v>0</v>
      </c>
      <c r="AD135" s="192">
        <f t="shared" si="28"/>
        <v>0</v>
      </c>
      <c r="AE135" s="193"/>
      <c r="AF135" s="194"/>
    </row>
    <row r="136" spans="1:32" ht="31.5" customHeight="1" x14ac:dyDescent="0.25">
      <c r="A136" s="267" t="s">
        <v>104</v>
      </c>
      <c r="B136" s="195"/>
      <c r="C136" s="272" t="s">
        <v>171</v>
      </c>
      <c r="D136" s="258" t="s">
        <v>95</v>
      </c>
      <c r="E136" s="278">
        <v>147</v>
      </c>
      <c r="F136" s="274" t="s">
        <v>73</v>
      </c>
      <c r="G136" s="7"/>
      <c r="H136" s="200">
        <f t="shared" si="32"/>
        <v>0</v>
      </c>
      <c r="I136" s="276"/>
      <c r="J136" s="277"/>
      <c r="L136" s="201" t="str">
        <f t="shared" si="29"/>
        <v/>
      </c>
      <c r="M136" s="201" t="str">
        <f t="shared" si="30"/>
        <v/>
      </c>
      <c r="N136" s="201">
        <f t="shared" si="31"/>
        <v>0</v>
      </c>
      <c r="X136" s="191"/>
      <c r="Y136" s="191" t="str">
        <f t="shared" si="24"/>
        <v/>
      </c>
      <c r="Z136" s="192" t="str">
        <f t="shared" si="25"/>
        <v/>
      </c>
      <c r="AA136" s="192" t="str">
        <f t="shared" si="26"/>
        <v/>
      </c>
      <c r="AB136" s="192">
        <f t="shared" si="27"/>
        <v>0</v>
      </c>
      <c r="AD136" s="192">
        <f t="shared" si="28"/>
        <v>0</v>
      </c>
      <c r="AE136" s="193"/>
      <c r="AF136" s="194"/>
    </row>
    <row r="137" spans="1:32" ht="31.5" customHeight="1" x14ac:dyDescent="0.25">
      <c r="A137" s="267" t="s">
        <v>143</v>
      </c>
      <c r="B137" s="195"/>
      <c r="C137" s="272" t="s">
        <v>338</v>
      </c>
      <c r="D137" s="291" t="s">
        <v>414</v>
      </c>
      <c r="E137" s="278">
        <v>53.6</v>
      </c>
      <c r="F137" s="274" t="s">
        <v>20</v>
      </c>
      <c r="G137" s="7"/>
      <c r="H137" s="200">
        <f t="shared" si="32"/>
        <v>0</v>
      </c>
      <c r="I137" s="276"/>
      <c r="J137" s="277"/>
      <c r="L137" s="201" t="str">
        <f t="shared" si="29"/>
        <v/>
      </c>
      <c r="M137" s="201">
        <f t="shared" si="30"/>
        <v>0</v>
      </c>
      <c r="N137" s="201" t="str">
        <f t="shared" si="31"/>
        <v/>
      </c>
      <c r="X137" s="191"/>
      <c r="Y137" s="191" t="str">
        <f t="shared" ref="Y137:Y213" si="33">IF(X137=0,"",SUM(1-X137))</f>
        <v/>
      </c>
      <c r="Z137" s="192" t="str">
        <f t="shared" ref="Z137:Z213" si="34">IF(X137=0,"",SUM(G137*X137))</f>
        <v/>
      </c>
      <c r="AA137" s="192" t="str">
        <f t="shared" ref="AA137:AA213" si="35">IF(G137=0,"",SUM(G137*Y137))</f>
        <v/>
      </c>
      <c r="AB137" s="192">
        <f t="shared" ref="AB137:AB213" si="36">SUM(Z137:AA137)</f>
        <v>0</v>
      </c>
      <c r="AD137" s="192">
        <f t="shared" ref="AD137:AD213" si="37">J137</f>
        <v>0</v>
      </c>
      <c r="AE137" s="193"/>
      <c r="AF137" s="194"/>
    </row>
    <row r="138" spans="1:32" ht="31.5" customHeight="1" x14ac:dyDescent="0.25">
      <c r="A138" s="267" t="s">
        <v>143</v>
      </c>
      <c r="B138" s="195"/>
      <c r="C138" s="272" t="s">
        <v>339</v>
      </c>
      <c r="D138" s="258" t="s">
        <v>169</v>
      </c>
      <c r="E138" s="278">
        <v>53.6</v>
      </c>
      <c r="F138" s="274" t="s">
        <v>20</v>
      </c>
      <c r="G138" s="7"/>
      <c r="H138" s="200">
        <f t="shared" si="32"/>
        <v>0</v>
      </c>
      <c r="I138" s="276"/>
      <c r="J138" s="277" t="s">
        <v>117</v>
      </c>
      <c r="L138" s="201" t="str">
        <f t="shared" ref="L138:L210" si="38">IF(A138="A",$H138,"")</f>
        <v/>
      </c>
      <c r="M138" s="201">
        <f t="shared" ref="M138:M210" si="39">IF(A138="B",$H138,"")</f>
        <v>0</v>
      </c>
      <c r="N138" s="201" t="str">
        <f t="shared" ref="N138:N210" si="40">IF(A138="C",$H138,"")</f>
        <v/>
      </c>
      <c r="X138" s="191"/>
      <c r="Y138" s="191" t="str">
        <f t="shared" si="33"/>
        <v/>
      </c>
      <c r="Z138" s="192" t="str">
        <f t="shared" si="34"/>
        <v/>
      </c>
      <c r="AA138" s="192" t="str">
        <f t="shared" si="35"/>
        <v/>
      </c>
      <c r="AB138" s="192">
        <f t="shared" si="36"/>
        <v>0</v>
      </c>
      <c r="AD138" s="192" t="str">
        <f t="shared" si="37"/>
        <v>D-8</v>
      </c>
      <c r="AE138" s="193"/>
      <c r="AF138" s="194"/>
    </row>
    <row r="139" spans="1:32" ht="31.5" customHeight="1" x14ac:dyDescent="0.25">
      <c r="A139" s="267" t="s">
        <v>104</v>
      </c>
      <c r="B139" s="195"/>
      <c r="C139" s="272" t="s">
        <v>336</v>
      </c>
      <c r="D139" s="291" t="s">
        <v>173</v>
      </c>
      <c r="E139" s="278">
        <v>102.4</v>
      </c>
      <c r="F139" s="274" t="s">
        <v>20</v>
      </c>
      <c r="G139" s="7"/>
      <c r="H139" s="200">
        <f t="shared" si="32"/>
        <v>0</v>
      </c>
      <c r="I139" s="276"/>
      <c r="J139" s="277"/>
      <c r="L139" s="201" t="str">
        <f t="shared" si="38"/>
        <v/>
      </c>
      <c r="M139" s="201" t="str">
        <f t="shared" si="39"/>
        <v/>
      </c>
      <c r="N139" s="201">
        <f t="shared" si="40"/>
        <v>0</v>
      </c>
      <c r="X139" s="191"/>
      <c r="Y139" s="191" t="str">
        <f t="shared" si="33"/>
        <v/>
      </c>
      <c r="Z139" s="192" t="str">
        <f t="shared" si="34"/>
        <v/>
      </c>
      <c r="AA139" s="192" t="str">
        <f t="shared" si="35"/>
        <v/>
      </c>
      <c r="AB139" s="192">
        <f t="shared" si="36"/>
        <v>0</v>
      </c>
      <c r="AD139" s="192">
        <f t="shared" si="37"/>
        <v>0</v>
      </c>
      <c r="AE139" s="193"/>
      <c r="AF139" s="194"/>
    </row>
    <row r="140" spans="1:32" ht="31.5" customHeight="1" x14ac:dyDescent="0.25">
      <c r="A140" s="267" t="s">
        <v>104</v>
      </c>
      <c r="B140" s="195"/>
      <c r="C140" s="272" t="s">
        <v>337</v>
      </c>
      <c r="D140" s="258" t="s">
        <v>174</v>
      </c>
      <c r="E140" s="278">
        <v>102.4</v>
      </c>
      <c r="F140" s="274" t="s">
        <v>20</v>
      </c>
      <c r="G140" s="7"/>
      <c r="H140" s="200">
        <f t="shared" si="32"/>
        <v>0</v>
      </c>
      <c r="I140" s="276"/>
      <c r="J140" s="277" t="s">
        <v>117</v>
      </c>
      <c r="L140" s="201" t="str">
        <f t="shared" si="38"/>
        <v/>
      </c>
      <c r="M140" s="201" t="str">
        <f t="shared" si="39"/>
        <v/>
      </c>
      <c r="N140" s="201">
        <f t="shared" si="40"/>
        <v>0</v>
      </c>
      <c r="X140" s="191"/>
      <c r="Y140" s="191" t="str">
        <f t="shared" si="33"/>
        <v/>
      </c>
      <c r="Z140" s="192" t="str">
        <f t="shared" si="34"/>
        <v/>
      </c>
      <c r="AA140" s="192" t="str">
        <f t="shared" si="35"/>
        <v/>
      </c>
      <c r="AB140" s="192">
        <f t="shared" si="36"/>
        <v>0</v>
      </c>
      <c r="AD140" s="192" t="str">
        <f t="shared" si="37"/>
        <v>D-8</v>
      </c>
      <c r="AE140" s="193"/>
      <c r="AF140" s="194"/>
    </row>
    <row r="141" spans="1:32" ht="31.5" customHeight="1" x14ac:dyDescent="0.25">
      <c r="A141" s="267" t="s">
        <v>104</v>
      </c>
      <c r="B141" s="195"/>
      <c r="C141" s="272" t="s">
        <v>125</v>
      </c>
      <c r="D141" s="258" t="s">
        <v>126</v>
      </c>
      <c r="E141" s="278">
        <v>147</v>
      </c>
      <c r="F141" s="274" t="s">
        <v>73</v>
      </c>
      <c r="G141" s="7"/>
      <c r="H141" s="200">
        <f t="shared" si="32"/>
        <v>0</v>
      </c>
      <c r="I141" s="276"/>
      <c r="J141" s="277" t="s">
        <v>117</v>
      </c>
      <c r="L141" s="201" t="str">
        <f t="shared" si="38"/>
        <v/>
      </c>
      <c r="M141" s="201" t="str">
        <f t="shared" si="39"/>
        <v/>
      </c>
      <c r="N141" s="201">
        <f t="shared" si="40"/>
        <v>0</v>
      </c>
      <c r="X141" s="191"/>
      <c r="Y141" s="191" t="str">
        <f t="shared" si="33"/>
        <v/>
      </c>
      <c r="Z141" s="192" t="str">
        <f t="shared" si="34"/>
        <v/>
      </c>
      <c r="AA141" s="192" t="str">
        <f t="shared" si="35"/>
        <v/>
      </c>
      <c r="AB141" s="192">
        <f t="shared" si="36"/>
        <v>0</v>
      </c>
      <c r="AD141" s="192" t="str">
        <f t="shared" si="37"/>
        <v>D-8</v>
      </c>
      <c r="AE141" s="193"/>
      <c r="AF141" s="194"/>
    </row>
    <row r="142" spans="1:32" ht="31.5" customHeight="1" x14ac:dyDescent="0.25">
      <c r="A142" s="267" t="s">
        <v>104</v>
      </c>
      <c r="B142" s="195"/>
      <c r="C142" s="272" t="s">
        <v>175</v>
      </c>
      <c r="D142" s="258" t="s">
        <v>122</v>
      </c>
      <c r="E142" s="278">
        <v>30.5</v>
      </c>
      <c r="F142" s="274" t="s">
        <v>18</v>
      </c>
      <c r="G142" s="7"/>
      <c r="H142" s="200">
        <f t="shared" si="32"/>
        <v>0</v>
      </c>
      <c r="I142" s="276"/>
      <c r="J142" s="277" t="s">
        <v>117</v>
      </c>
      <c r="L142" s="201" t="str">
        <f t="shared" si="38"/>
        <v/>
      </c>
      <c r="M142" s="201" t="str">
        <f t="shared" si="39"/>
        <v/>
      </c>
      <c r="N142" s="201">
        <f t="shared" si="40"/>
        <v>0</v>
      </c>
      <c r="X142" s="191"/>
      <c r="Y142" s="191" t="str">
        <f t="shared" si="33"/>
        <v/>
      </c>
      <c r="Z142" s="192" t="str">
        <f t="shared" si="34"/>
        <v/>
      </c>
      <c r="AA142" s="192" t="str">
        <f t="shared" si="35"/>
        <v/>
      </c>
      <c r="AB142" s="192">
        <f t="shared" si="36"/>
        <v>0</v>
      </c>
      <c r="AD142" s="192" t="str">
        <f t="shared" si="37"/>
        <v>D-8</v>
      </c>
      <c r="AE142" s="193"/>
      <c r="AF142" s="194"/>
    </row>
    <row r="143" spans="1:32" ht="31.5" customHeight="1" x14ac:dyDescent="0.25">
      <c r="A143" s="267" t="s">
        <v>104</v>
      </c>
      <c r="B143" s="195"/>
      <c r="C143" s="272" t="s">
        <v>340</v>
      </c>
      <c r="D143" s="258" t="s">
        <v>114</v>
      </c>
      <c r="E143" s="278">
        <v>8.5</v>
      </c>
      <c r="F143" s="274" t="s">
        <v>18</v>
      </c>
      <c r="G143" s="7"/>
      <c r="H143" s="200">
        <f t="shared" si="32"/>
        <v>0</v>
      </c>
      <c r="I143" s="276"/>
      <c r="J143" s="277"/>
      <c r="L143" s="201" t="str">
        <f t="shared" si="38"/>
        <v/>
      </c>
      <c r="M143" s="201" t="str">
        <f t="shared" si="39"/>
        <v/>
      </c>
      <c r="N143" s="201">
        <f t="shared" si="40"/>
        <v>0</v>
      </c>
      <c r="X143" s="191"/>
      <c r="Y143" s="191" t="str">
        <f t="shared" si="33"/>
        <v/>
      </c>
      <c r="Z143" s="192" t="str">
        <f t="shared" si="34"/>
        <v/>
      </c>
      <c r="AA143" s="192" t="str">
        <f t="shared" si="35"/>
        <v/>
      </c>
      <c r="AB143" s="192">
        <f t="shared" si="36"/>
        <v>0</v>
      </c>
      <c r="AD143" s="192">
        <f t="shared" si="37"/>
        <v>0</v>
      </c>
      <c r="AE143" s="193"/>
      <c r="AF143" s="194"/>
    </row>
    <row r="144" spans="1:32" ht="31.5" customHeight="1" x14ac:dyDescent="0.25">
      <c r="A144" s="267" t="s">
        <v>104</v>
      </c>
      <c r="B144" s="195"/>
      <c r="C144" s="272" t="s">
        <v>341</v>
      </c>
      <c r="D144" s="258" t="s">
        <v>121</v>
      </c>
      <c r="E144" s="278">
        <v>8.5</v>
      </c>
      <c r="F144" s="274" t="s">
        <v>187</v>
      </c>
      <c r="G144" s="7"/>
      <c r="H144" s="200">
        <f t="shared" si="32"/>
        <v>0</v>
      </c>
      <c r="I144" s="276"/>
      <c r="J144" s="277" t="s">
        <v>330</v>
      </c>
      <c r="L144" s="201" t="str">
        <f t="shared" si="38"/>
        <v/>
      </c>
      <c r="M144" s="201" t="str">
        <f t="shared" si="39"/>
        <v/>
      </c>
      <c r="N144" s="201">
        <f t="shared" si="40"/>
        <v>0</v>
      </c>
      <c r="X144" s="191"/>
      <c r="Y144" s="191" t="str">
        <f t="shared" si="33"/>
        <v/>
      </c>
      <c r="Z144" s="192" t="str">
        <f t="shared" si="34"/>
        <v/>
      </c>
      <c r="AA144" s="192" t="str">
        <f t="shared" si="35"/>
        <v/>
      </c>
      <c r="AB144" s="192">
        <f t="shared" si="36"/>
        <v>0</v>
      </c>
      <c r="AD144" s="192" t="str">
        <f t="shared" si="37"/>
        <v>D-6</v>
      </c>
      <c r="AE144" s="193"/>
      <c r="AF144" s="194"/>
    </row>
    <row r="145" spans="1:32" ht="31.5" customHeight="1" x14ac:dyDescent="0.25">
      <c r="A145" s="268"/>
      <c r="B145" s="195"/>
      <c r="C145" s="279"/>
      <c r="D145" s="257"/>
      <c r="E145" s="281"/>
      <c r="F145" s="280"/>
      <c r="G145" s="8"/>
      <c r="H145" s="16"/>
      <c r="I145" s="282"/>
      <c r="J145" s="283"/>
      <c r="L145" s="212"/>
      <c r="M145" s="212"/>
      <c r="N145" s="212"/>
      <c r="X145" s="191"/>
      <c r="Y145" s="191"/>
      <c r="Z145" s="192"/>
      <c r="AA145" s="192"/>
      <c r="AB145" s="192"/>
      <c r="AD145" s="192"/>
      <c r="AE145" s="193"/>
      <c r="AF145" s="194"/>
    </row>
    <row r="146" spans="1:32" ht="31.5" customHeight="1" x14ac:dyDescent="0.25">
      <c r="A146" s="179"/>
      <c r="B146" s="195"/>
      <c r="C146" s="288" t="s">
        <v>342</v>
      </c>
      <c r="D146" s="259" t="s">
        <v>413</v>
      </c>
      <c r="E146" s="183"/>
      <c r="F146" s="198"/>
      <c r="G146" s="185"/>
      <c r="H146" s="185">
        <f t="shared" si="32"/>
        <v>0</v>
      </c>
      <c r="I146" s="186"/>
      <c r="J146" s="184"/>
      <c r="L146" s="201" t="str">
        <f t="shared" si="38"/>
        <v/>
      </c>
      <c r="M146" s="201" t="str">
        <f t="shared" si="39"/>
        <v/>
      </c>
      <c r="N146" s="201" t="str">
        <f t="shared" si="40"/>
        <v/>
      </c>
      <c r="X146" s="191"/>
      <c r="Y146" s="191" t="str">
        <f t="shared" si="33"/>
        <v/>
      </c>
      <c r="Z146" s="192" t="str">
        <f t="shared" si="34"/>
        <v/>
      </c>
      <c r="AA146" s="192" t="str">
        <f t="shared" si="35"/>
        <v/>
      </c>
      <c r="AB146" s="192">
        <f t="shared" si="36"/>
        <v>0</v>
      </c>
      <c r="AD146" s="192">
        <f t="shared" si="37"/>
        <v>0</v>
      </c>
      <c r="AE146" s="193"/>
      <c r="AF146" s="194"/>
    </row>
    <row r="147" spans="1:32" ht="31.5" customHeight="1" x14ac:dyDescent="0.25">
      <c r="A147" s="267" t="s">
        <v>68</v>
      </c>
      <c r="B147" s="195"/>
      <c r="C147" s="272" t="s">
        <v>105</v>
      </c>
      <c r="D147" s="258" t="s">
        <v>110</v>
      </c>
      <c r="E147" s="278">
        <v>28.9</v>
      </c>
      <c r="F147" s="274" t="s">
        <v>18</v>
      </c>
      <c r="G147" s="7"/>
      <c r="H147" s="200">
        <f t="shared" si="32"/>
        <v>0</v>
      </c>
      <c r="I147" s="276"/>
      <c r="J147" s="277"/>
      <c r="L147" s="201">
        <f t="shared" si="38"/>
        <v>0</v>
      </c>
      <c r="M147" s="201" t="str">
        <f t="shared" si="39"/>
        <v/>
      </c>
      <c r="N147" s="201" t="str">
        <f t="shared" si="40"/>
        <v/>
      </c>
      <c r="X147" s="191"/>
      <c r="Y147" s="191" t="str">
        <f t="shared" si="33"/>
        <v/>
      </c>
      <c r="Z147" s="192" t="str">
        <f t="shared" si="34"/>
        <v/>
      </c>
      <c r="AA147" s="192" t="str">
        <f t="shared" si="35"/>
        <v/>
      </c>
      <c r="AB147" s="192">
        <f t="shared" si="36"/>
        <v>0</v>
      </c>
      <c r="AD147" s="192">
        <f t="shared" si="37"/>
        <v>0</v>
      </c>
      <c r="AE147" s="193"/>
      <c r="AF147" s="194"/>
    </row>
    <row r="148" spans="1:32" ht="31.5" customHeight="1" x14ac:dyDescent="0.25">
      <c r="A148" s="267" t="s">
        <v>143</v>
      </c>
      <c r="B148" s="195"/>
      <c r="C148" s="272" t="s">
        <v>191</v>
      </c>
      <c r="D148" s="258" t="s">
        <v>162</v>
      </c>
      <c r="E148" s="278">
        <v>28.9</v>
      </c>
      <c r="F148" s="274" t="s">
        <v>187</v>
      </c>
      <c r="G148" s="7"/>
      <c r="H148" s="200">
        <f t="shared" si="32"/>
        <v>0</v>
      </c>
      <c r="I148" s="276"/>
      <c r="J148" s="277"/>
      <c r="L148" s="201" t="str">
        <f t="shared" si="38"/>
        <v/>
      </c>
      <c r="M148" s="201">
        <f t="shared" si="39"/>
        <v>0</v>
      </c>
      <c r="N148" s="201" t="str">
        <f t="shared" si="40"/>
        <v/>
      </c>
      <c r="X148" s="191"/>
      <c r="Y148" s="191" t="str">
        <f t="shared" si="33"/>
        <v/>
      </c>
      <c r="Z148" s="192" t="str">
        <f t="shared" si="34"/>
        <v/>
      </c>
      <c r="AA148" s="192" t="str">
        <f t="shared" si="35"/>
        <v/>
      </c>
      <c r="AB148" s="192">
        <f t="shared" si="36"/>
        <v>0</v>
      </c>
      <c r="AD148" s="192">
        <f t="shared" si="37"/>
        <v>0</v>
      </c>
      <c r="AE148" s="193"/>
      <c r="AF148" s="194"/>
    </row>
    <row r="149" spans="1:32" ht="31.5" customHeight="1" x14ac:dyDescent="0.25">
      <c r="A149" s="267" t="s">
        <v>143</v>
      </c>
      <c r="B149" s="195"/>
      <c r="C149" s="289" t="s">
        <v>193</v>
      </c>
      <c r="D149" s="258" t="s">
        <v>163</v>
      </c>
      <c r="E149" s="278">
        <v>28.9</v>
      </c>
      <c r="F149" s="274" t="s">
        <v>187</v>
      </c>
      <c r="G149" s="7"/>
      <c r="H149" s="200">
        <f t="shared" si="32"/>
        <v>0</v>
      </c>
      <c r="I149" s="276"/>
      <c r="J149" s="277"/>
      <c r="L149" s="201" t="str">
        <f t="shared" si="38"/>
        <v/>
      </c>
      <c r="M149" s="201">
        <f t="shared" si="39"/>
        <v>0</v>
      </c>
      <c r="N149" s="201" t="str">
        <f t="shared" si="40"/>
        <v/>
      </c>
      <c r="X149" s="191"/>
      <c r="Y149" s="191" t="str">
        <f t="shared" si="33"/>
        <v/>
      </c>
      <c r="Z149" s="192" t="str">
        <f t="shared" si="34"/>
        <v/>
      </c>
      <c r="AA149" s="192" t="str">
        <f t="shared" si="35"/>
        <v/>
      </c>
      <c r="AB149" s="192">
        <f t="shared" si="36"/>
        <v>0</v>
      </c>
      <c r="AD149" s="192">
        <f t="shared" si="37"/>
        <v>0</v>
      </c>
      <c r="AE149" s="193"/>
      <c r="AF149" s="194"/>
    </row>
    <row r="150" spans="1:32" ht="31.5" customHeight="1" x14ac:dyDescent="0.25">
      <c r="A150" s="267" t="s">
        <v>143</v>
      </c>
      <c r="B150" s="195"/>
      <c r="C150" s="272" t="s">
        <v>343</v>
      </c>
      <c r="D150" s="258" t="s">
        <v>344</v>
      </c>
      <c r="E150" s="278">
        <v>28.9</v>
      </c>
      <c r="F150" s="274" t="s">
        <v>187</v>
      </c>
      <c r="G150" s="7"/>
      <c r="H150" s="200">
        <f t="shared" si="32"/>
        <v>0</v>
      </c>
      <c r="I150" s="276"/>
      <c r="J150" s="277" t="s">
        <v>346</v>
      </c>
      <c r="L150" s="201" t="str">
        <f t="shared" si="38"/>
        <v/>
      </c>
      <c r="M150" s="201">
        <f t="shared" si="39"/>
        <v>0</v>
      </c>
      <c r="N150" s="201" t="str">
        <f t="shared" si="40"/>
        <v/>
      </c>
      <c r="X150" s="191"/>
      <c r="Y150" s="191" t="str">
        <f t="shared" si="33"/>
        <v/>
      </c>
      <c r="Z150" s="192" t="str">
        <f t="shared" si="34"/>
        <v/>
      </c>
      <c r="AA150" s="192" t="str">
        <f t="shared" si="35"/>
        <v/>
      </c>
      <c r="AB150" s="192">
        <f t="shared" si="36"/>
        <v>0</v>
      </c>
      <c r="AD150" s="192" t="str">
        <f t="shared" si="37"/>
        <v>D-10</v>
      </c>
      <c r="AE150" s="193"/>
      <c r="AF150" s="194"/>
    </row>
    <row r="151" spans="1:32" ht="31.5" customHeight="1" x14ac:dyDescent="0.25">
      <c r="A151" s="267" t="s">
        <v>143</v>
      </c>
      <c r="B151" s="195"/>
      <c r="C151" s="279" t="s">
        <v>167</v>
      </c>
      <c r="D151" s="257"/>
      <c r="E151" s="281">
        <v>1</v>
      </c>
      <c r="F151" s="280" t="s">
        <v>189</v>
      </c>
      <c r="G151" s="8"/>
      <c r="H151" s="200">
        <f t="shared" si="32"/>
        <v>0</v>
      </c>
      <c r="I151" s="276"/>
      <c r="J151" s="277" t="s">
        <v>346</v>
      </c>
      <c r="L151" s="201" t="str">
        <f t="shared" si="38"/>
        <v/>
      </c>
      <c r="M151" s="201">
        <f t="shared" si="39"/>
        <v>0</v>
      </c>
      <c r="N151" s="201" t="str">
        <f t="shared" si="40"/>
        <v/>
      </c>
      <c r="X151" s="191"/>
      <c r="Y151" s="191" t="str">
        <f t="shared" si="33"/>
        <v/>
      </c>
      <c r="Z151" s="192" t="str">
        <f t="shared" si="34"/>
        <v/>
      </c>
      <c r="AA151" s="192" t="str">
        <f t="shared" si="35"/>
        <v/>
      </c>
      <c r="AB151" s="192">
        <f t="shared" si="36"/>
        <v>0</v>
      </c>
      <c r="AD151" s="192" t="str">
        <f t="shared" si="37"/>
        <v>D-10</v>
      </c>
      <c r="AE151" s="193"/>
      <c r="AF151" s="194"/>
    </row>
    <row r="152" spans="1:32" ht="31.5" customHeight="1" x14ac:dyDescent="0.25">
      <c r="A152" s="267" t="s">
        <v>143</v>
      </c>
      <c r="B152" s="195"/>
      <c r="C152" s="279" t="s">
        <v>168</v>
      </c>
      <c r="D152" s="257"/>
      <c r="E152" s="281">
        <v>1</v>
      </c>
      <c r="F152" s="280" t="s">
        <v>189</v>
      </c>
      <c r="G152" s="8"/>
      <c r="H152" s="200">
        <f t="shared" ref="H152:H209" si="41">E152*G152</f>
        <v>0</v>
      </c>
      <c r="I152" s="276"/>
      <c r="J152" s="277" t="s">
        <v>346</v>
      </c>
      <c r="L152" s="201" t="str">
        <f t="shared" si="38"/>
        <v/>
      </c>
      <c r="M152" s="201">
        <f t="shared" si="39"/>
        <v>0</v>
      </c>
      <c r="N152" s="201" t="str">
        <f t="shared" si="40"/>
        <v/>
      </c>
      <c r="X152" s="191"/>
      <c r="Y152" s="191" t="str">
        <f t="shared" si="33"/>
        <v/>
      </c>
      <c r="Z152" s="192" t="str">
        <f t="shared" si="34"/>
        <v/>
      </c>
      <c r="AA152" s="192" t="str">
        <f t="shared" si="35"/>
        <v/>
      </c>
      <c r="AB152" s="192">
        <f t="shared" si="36"/>
        <v>0</v>
      </c>
      <c r="AD152" s="192" t="str">
        <f t="shared" si="37"/>
        <v>D-10</v>
      </c>
      <c r="AE152" s="193"/>
      <c r="AF152" s="194"/>
    </row>
    <row r="153" spans="1:32" ht="31.5" customHeight="1" x14ac:dyDescent="0.25">
      <c r="A153" s="267" t="s">
        <v>104</v>
      </c>
      <c r="B153" s="195"/>
      <c r="C153" s="272" t="s">
        <v>170</v>
      </c>
      <c r="D153" s="260" t="s">
        <v>345</v>
      </c>
      <c r="E153" s="278">
        <v>22.7</v>
      </c>
      <c r="F153" s="274" t="s">
        <v>18</v>
      </c>
      <c r="G153" s="7"/>
      <c r="H153" s="200">
        <f t="shared" si="41"/>
        <v>0</v>
      </c>
      <c r="I153" s="276"/>
      <c r="J153" s="277" t="s">
        <v>346</v>
      </c>
      <c r="L153" s="201" t="str">
        <f t="shared" si="38"/>
        <v/>
      </c>
      <c r="M153" s="201" t="str">
        <f t="shared" si="39"/>
        <v/>
      </c>
      <c r="N153" s="201">
        <f t="shared" si="40"/>
        <v>0</v>
      </c>
      <c r="X153" s="191"/>
      <c r="Y153" s="191" t="str">
        <f t="shared" si="33"/>
        <v/>
      </c>
      <c r="Z153" s="192" t="str">
        <f t="shared" si="34"/>
        <v/>
      </c>
      <c r="AA153" s="192" t="str">
        <f t="shared" si="35"/>
        <v/>
      </c>
      <c r="AB153" s="192">
        <f t="shared" si="36"/>
        <v>0</v>
      </c>
      <c r="AD153" s="192" t="str">
        <f t="shared" si="37"/>
        <v>D-10</v>
      </c>
      <c r="AE153" s="193"/>
      <c r="AF153" s="194"/>
    </row>
    <row r="154" spans="1:32" ht="31.5" customHeight="1" x14ac:dyDescent="0.25">
      <c r="A154" s="268"/>
      <c r="B154" s="195"/>
      <c r="C154" s="279"/>
      <c r="D154" s="284"/>
      <c r="E154" s="281"/>
      <c r="F154" s="280"/>
      <c r="G154" s="8"/>
      <c r="H154" s="16"/>
      <c r="I154" s="282"/>
      <c r="J154" s="283"/>
      <c r="L154" s="212"/>
      <c r="M154" s="212"/>
      <c r="N154" s="212"/>
      <c r="X154" s="191"/>
      <c r="Y154" s="191"/>
      <c r="Z154" s="192"/>
      <c r="AA154" s="192"/>
      <c r="AB154" s="192"/>
      <c r="AD154" s="192"/>
      <c r="AE154" s="193"/>
      <c r="AF154" s="194"/>
    </row>
    <row r="155" spans="1:32" ht="31.5" customHeight="1" x14ac:dyDescent="0.25">
      <c r="A155" s="179"/>
      <c r="B155" s="195"/>
      <c r="C155" s="288" t="s">
        <v>347</v>
      </c>
      <c r="D155" s="258" t="s">
        <v>109</v>
      </c>
      <c r="E155" s="197"/>
      <c r="F155" s="198"/>
      <c r="G155" s="185"/>
      <c r="H155" s="185">
        <f t="shared" si="41"/>
        <v>0</v>
      </c>
      <c r="I155" s="186"/>
      <c r="J155" s="184"/>
      <c r="L155" s="201" t="str">
        <f t="shared" si="38"/>
        <v/>
      </c>
      <c r="M155" s="201" t="str">
        <f t="shared" si="39"/>
        <v/>
      </c>
      <c r="N155" s="201" t="str">
        <f t="shared" si="40"/>
        <v/>
      </c>
      <c r="X155" s="191"/>
      <c r="Y155" s="191" t="str">
        <f t="shared" si="33"/>
        <v/>
      </c>
      <c r="Z155" s="192" t="str">
        <f t="shared" si="34"/>
        <v/>
      </c>
      <c r="AA155" s="192" t="str">
        <f t="shared" si="35"/>
        <v/>
      </c>
      <c r="AB155" s="192">
        <f t="shared" si="36"/>
        <v>0</v>
      </c>
      <c r="AD155" s="192">
        <f t="shared" si="37"/>
        <v>0</v>
      </c>
      <c r="AE155" s="193"/>
      <c r="AF155" s="194"/>
    </row>
    <row r="156" spans="1:32" ht="31.5" customHeight="1" x14ac:dyDescent="0.25">
      <c r="A156" s="267" t="s">
        <v>68</v>
      </c>
      <c r="B156" s="195"/>
      <c r="C156" s="272" t="s">
        <v>105</v>
      </c>
      <c r="D156" s="258" t="s">
        <v>110</v>
      </c>
      <c r="E156" s="278">
        <v>14.1</v>
      </c>
      <c r="F156" s="274" t="s">
        <v>18</v>
      </c>
      <c r="G156" s="7"/>
      <c r="H156" s="200">
        <f t="shared" si="41"/>
        <v>0</v>
      </c>
      <c r="I156" s="276"/>
      <c r="J156" s="277"/>
      <c r="L156" s="201">
        <f t="shared" si="38"/>
        <v>0</v>
      </c>
      <c r="M156" s="201" t="str">
        <f t="shared" si="39"/>
        <v/>
      </c>
      <c r="N156" s="201" t="str">
        <f t="shared" si="40"/>
        <v/>
      </c>
      <c r="X156" s="191"/>
      <c r="Y156" s="191" t="str">
        <f t="shared" si="33"/>
        <v/>
      </c>
      <c r="Z156" s="192" t="str">
        <f t="shared" si="34"/>
        <v/>
      </c>
      <c r="AA156" s="192" t="str">
        <f t="shared" si="35"/>
        <v/>
      </c>
      <c r="AB156" s="192">
        <f t="shared" si="36"/>
        <v>0</v>
      </c>
      <c r="AD156" s="192">
        <f t="shared" si="37"/>
        <v>0</v>
      </c>
      <c r="AE156" s="193"/>
      <c r="AF156" s="194"/>
    </row>
    <row r="157" spans="1:32" ht="31.5" customHeight="1" x14ac:dyDescent="0.25">
      <c r="A157" s="267" t="s">
        <v>143</v>
      </c>
      <c r="B157" s="195"/>
      <c r="C157" s="272" t="s">
        <v>111</v>
      </c>
      <c r="D157" s="258" t="s">
        <v>112</v>
      </c>
      <c r="E157" s="278">
        <v>10.5</v>
      </c>
      <c r="F157" s="274" t="s">
        <v>18</v>
      </c>
      <c r="G157" s="7"/>
      <c r="H157" s="200">
        <f t="shared" si="41"/>
        <v>0</v>
      </c>
      <c r="I157" s="276"/>
      <c r="J157" s="277"/>
      <c r="L157" s="201" t="str">
        <f t="shared" si="38"/>
        <v/>
      </c>
      <c r="M157" s="201">
        <f t="shared" si="39"/>
        <v>0</v>
      </c>
      <c r="N157" s="201" t="str">
        <f t="shared" si="40"/>
        <v/>
      </c>
      <c r="X157" s="191"/>
      <c r="Y157" s="191" t="str">
        <f t="shared" si="33"/>
        <v/>
      </c>
      <c r="Z157" s="192" t="str">
        <f t="shared" si="34"/>
        <v/>
      </c>
      <c r="AA157" s="192" t="str">
        <f t="shared" si="35"/>
        <v/>
      </c>
      <c r="AB157" s="192">
        <f t="shared" si="36"/>
        <v>0</v>
      </c>
      <c r="AD157" s="192">
        <f t="shared" si="37"/>
        <v>0</v>
      </c>
      <c r="AE157" s="193"/>
      <c r="AF157" s="194"/>
    </row>
    <row r="158" spans="1:32" ht="31.5" customHeight="1" x14ac:dyDescent="0.25">
      <c r="A158" s="267" t="s">
        <v>143</v>
      </c>
      <c r="B158" s="195"/>
      <c r="C158" s="272" t="s">
        <v>113</v>
      </c>
      <c r="D158" s="258" t="s">
        <v>114</v>
      </c>
      <c r="E158" s="278">
        <v>10.5</v>
      </c>
      <c r="F158" s="274" t="s">
        <v>20</v>
      </c>
      <c r="G158" s="7"/>
      <c r="H158" s="200">
        <f t="shared" si="41"/>
        <v>0</v>
      </c>
      <c r="I158" s="276"/>
      <c r="J158" s="277"/>
      <c r="L158" s="201" t="str">
        <f t="shared" si="38"/>
        <v/>
      </c>
      <c r="M158" s="201">
        <f t="shared" si="39"/>
        <v>0</v>
      </c>
      <c r="N158" s="201" t="str">
        <f t="shared" si="40"/>
        <v/>
      </c>
      <c r="X158" s="191"/>
      <c r="Y158" s="191" t="str">
        <f t="shared" si="33"/>
        <v/>
      </c>
      <c r="Z158" s="192" t="str">
        <f t="shared" si="34"/>
        <v/>
      </c>
      <c r="AA158" s="192" t="str">
        <f t="shared" si="35"/>
        <v/>
      </c>
      <c r="AB158" s="192">
        <f t="shared" si="36"/>
        <v>0</v>
      </c>
      <c r="AD158" s="192">
        <f t="shared" si="37"/>
        <v>0</v>
      </c>
      <c r="AE158" s="193"/>
      <c r="AF158" s="194"/>
    </row>
    <row r="159" spans="1:32" ht="31.5" customHeight="1" x14ac:dyDescent="0.25">
      <c r="A159" s="267" t="s">
        <v>143</v>
      </c>
      <c r="B159" s="195"/>
      <c r="C159" s="272" t="s">
        <v>416</v>
      </c>
      <c r="D159" s="258" t="s">
        <v>172</v>
      </c>
      <c r="E159" s="278">
        <v>11.6</v>
      </c>
      <c r="F159" s="274" t="s">
        <v>20</v>
      </c>
      <c r="G159" s="7"/>
      <c r="H159" s="200">
        <f t="shared" si="41"/>
        <v>0</v>
      </c>
      <c r="I159" s="276"/>
      <c r="J159" s="277"/>
      <c r="L159" s="201" t="str">
        <f t="shared" si="38"/>
        <v/>
      </c>
      <c r="M159" s="201">
        <f t="shared" si="39"/>
        <v>0</v>
      </c>
      <c r="N159" s="201" t="str">
        <f t="shared" si="40"/>
        <v/>
      </c>
      <c r="X159" s="191"/>
      <c r="Y159" s="191" t="str">
        <f t="shared" si="33"/>
        <v/>
      </c>
      <c r="Z159" s="192" t="str">
        <f t="shared" si="34"/>
        <v/>
      </c>
      <c r="AA159" s="192" t="str">
        <f t="shared" si="35"/>
        <v/>
      </c>
      <c r="AB159" s="192">
        <f t="shared" si="36"/>
        <v>0</v>
      </c>
      <c r="AD159" s="192">
        <f t="shared" si="37"/>
        <v>0</v>
      </c>
      <c r="AE159" s="193"/>
      <c r="AF159" s="194"/>
    </row>
    <row r="160" spans="1:32" ht="31.5" customHeight="1" x14ac:dyDescent="0.25">
      <c r="A160" s="267" t="s">
        <v>143</v>
      </c>
      <c r="B160" s="195"/>
      <c r="C160" s="272" t="s">
        <v>350</v>
      </c>
      <c r="D160" s="258" t="s">
        <v>169</v>
      </c>
      <c r="E160" s="278">
        <v>11.6</v>
      </c>
      <c r="F160" s="274" t="s">
        <v>20</v>
      </c>
      <c r="G160" s="7"/>
      <c r="H160" s="200">
        <f t="shared" si="41"/>
        <v>0</v>
      </c>
      <c r="I160" s="276"/>
      <c r="J160" s="277" t="s">
        <v>117</v>
      </c>
      <c r="L160" s="201" t="str">
        <f t="shared" si="38"/>
        <v/>
      </c>
      <c r="M160" s="201">
        <f t="shared" si="39"/>
        <v>0</v>
      </c>
      <c r="N160" s="201" t="str">
        <f t="shared" si="40"/>
        <v/>
      </c>
      <c r="X160" s="191"/>
      <c r="Y160" s="191" t="str">
        <f t="shared" si="33"/>
        <v/>
      </c>
      <c r="Z160" s="192" t="str">
        <f t="shared" si="34"/>
        <v/>
      </c>
      <c r="AA160" s="192" t="str">
        <f t="shared" si="35"/>
        <v/>
      </c>
      <c r="AB160" s="192">
        <f t="shared" si="36"/>
        <v>0</v>
      </c>
      <c r="AD160" s="192" t="str">
        <f t="shared" si="37"/>
        <v>D-8</v>
      </c>
      <c r="AE160" s="193"/>
      <c r="AF160" s="194"/>
    </row>
    <row r="161" spans="1:32" ht="31.5" customHeight="1" x14ac:dyDescent="0.25">
      <c r="A161" s="267" t="s">
        <v>143</v>
      </c>
      <c r="B161" s="195"/>
      <c r="C161" s="272" t="s">
        <v>417</v>
      </c>
      <c r="D161" s="258" t="s">
        <v>415</v>
      </c>
      <c r="E161" s="278">
        <v>12.7</v>
      </c>
      <c r="F161" s="274" t="s">
        <v>20</v>
      </c>
      <c r="G161" s="7"/>
      <c r="H161" s="200">
        <f t="shared" si="41"/>
        <v>0</v>
      </c>
      <c r="I161" s="276"/>
      <c r="J161" s="277"/>
      <c r="L161" s="201" t="str">
        <f t="shared" si="38"/>
        <v/>
      </c>
      <c r="M161" s="201">
        <f t="shared" si="39"/>
        <v>0</v>
      </c>
      <c r="N161" s="201" t="str">
        <f t="shared" si="40"/>
        <v/>
      </c>
      <c r="X161" s="191"/>
      <c r="Y161" s="191" t="str">
        <f t="shared" si="33"/>
        <v/>
      </c>
      <c r="Z161" s="192" t="str">
        <f t="shared" si="34"/>
        <v/>
      </c>
      <c r="AA161" s="192" t="str">
        <f t="shared" si="35"/>
        <v/>
      </c>
      <c r="AB161" s="192">
        <f t="shared" si="36"/>
        <v>0</v>
      </c>
      <c r="AD161" s="192">
        <f t="shared" si="37"/>
        <v>0</v>
      </c>
      <c r="AE161" s="193"/>
      <c r="AF161" s="194"/>
    </row>
    <row r="162" spans="1:32" ht="31.5" customHeight="1" x14ac:dyDescent="0.25">
      <c r="A162" s="267" t="s">
        <v>143</v>
      </c>
      <c r="B162" s="195"/>
      <c r="C162" s="272" t="s">
        <v>351</v>
      </c>
      <c r="D162" s="258" t="s">
        <v>174</v>
      </c>
      <c r="E162" s="278">
        <v>12.7</v>
      </c>
      <c r="F162" s="274" t="s">
        <v>20</v>
      </c>
      <c r="G162" s="7"/>
      <c r="H162" s="200">
        <f t="shared" si="41"/>
        <v>0</v>
      </c>
      <c r="I162" s="276"/>
      <c r="J162" s="277" t="s">
        <v>117</v>
      </c>
      <c r="L162" s="201" t="str">
        <f t="shared" si="38"/>
        <v/>
      </c>
      <c r="M162" s="201">
        <f t="shared" si="39"/>
        <v>0</v>
      </c>
      <c r="N162" s="201" t="str">
        <f t="shared" si="40"/>
        <v/>
      </c>
      <c r="X162" s="191"/>
      <c r="Y162" s="191" t="str">
        <f t="shared" si="33"/>
        <v/>
      </c>
      <c r="Z162" s="192" t="str">
        <f t="shared" si="34"/>
        <v/>
      </c>
      <c r="AA162" s="192" t="str">
        <f t="shared" si="35"/>
        <v/>
      </c>
      <c r="AB162" s="192">
        <f t="shared" si="36"/>
        <v>0</v>
      </c>
      <c r="AD162" s="192" t="str">
        <f t="shared" si="37"/>
        <v>D-8</v>
      </c>
      <c r="AE162" s="193"/>
      <c r="AF162" s="194"/>
    </row>
    <row r="163" spans="1:32" ht="31.5" customHeight="1" x14ac:dyDescent="0.25">
      <c r="A163" s="267" t="s">
        <v>143</v>
      </c>
      <c r="B163" s="195"/>
      <c r="C163" s="272" t="s">
        <v>170</v>
      </c>
      <c r="D163" s="258" t="s">
        <v>122</v>
      </c>
      <c r="E163" s="273">
        <v>10.5</v>
      </c>
      <c r="F163" s="274" t="s">
        <v>18</v>
      </c>
      <c r="G163" s="7"/>
      <c r="H163" s="200">
        <f t="shared" si="41"/>
        <v>0</v>
      </c>
      <c r="I163" s="276"/>
      <c r="J163" s="277" t="s">
        <v>202</v>
      </c>
      <c r="L163" s="201" t="str">
        <f t="shared" si="38"/>
        <v/>
      </c>
      <c r="M163" s="201">
        <f t="shared" si="39"/>
        <v>0</v>
      </c>
      <c r="N163" s="201" t="str">
        <f t="shared" si="40"/>
        <v/>
      </c>
      <c r="X163" s="191"/>
      <c r="Y163" s="191" t="str">
        <f t="shared" si="33"/>
        <v/>
      </c>
      <c r="Z163" s="192" t="str">
        <f t="shared" si="34"/>
        <v/>
      </c>
      <c r="AA163" s="192" t="str">
        <f t="shared" si="35"/>
        <v/>
      </c>
      <c r="AB163" s="192">
        <f t="shared" si="36"/>
        <v>0</v>
      </c>
      <c r="AD163" s="192" t="str">
        <f t="shared" si="37"/>
        <v>D-8</v>
      </c>
      <c r="AE163" s="193"/>
      <c r="AF163" s="194"/>
    </row>
    <row r="164" spans="1:32" ht="31.5" customHeight="1" x14ac:dyDescent="0.25">
      <c r="A164" s="268"/>
      <c r="B164" s="195"/>
      <c r="C164" s="279"/>
      <c r="D164" s="257"/>
      <c r="E164" s="273"/>
      <c r="F164" s="280"/>
      <c r="G164" s="8"/>
      <c r="H164" s="16"/>
      <c r="I164" s="282"/>
      <c r="J164" s="283"/>
      <c r="L164" s="212"/>
      <c r="M164" s="212"/>
      <c r="N164" s="212"/>
      <c r="X164" s="191"/>
      <c r="Y164" s="191"/>
      <c r="Z164" s="192"/>
      <c r="AA164" s="192"/>
      <c r="AB164" s="192"/>
      <c r="AD164" s="192"/>
      <c r="AE164" s="193"/>
      <c r="AF164" s="194"/>
    </row>
    <row r="165" spans="1:32" ht="31.5" customHeight="1" x14ac:dyDescent="0.25">
      <c r="A165" s="179"/>
      <c r="B165" s="195"/>
      <c r="C165" s="288" t="s">
        <v>352</v>
      </c>
      <c r="D165" s="258" t="s">
        <v>348</v>
      </c>
      <c r="E165" s="197"/>
      <c r="F165" s="198"/>
      <c r="G165" s="185"/>
      <c r="H165" s="185">
        <f t="shared" si="41"/>
        <v>0</v>
      </c>
      <c r="I165" s="186"/>
      <c r="J165" s="184"/>
      <c r="L165" s="201" t="str">
        <f t="shared" si="38"/>
        <v/>
      </c>
      <c r="M165" s="201" t="str">
        <f t="shared" si="39"/>
        <v/>
      </c>
      <c r="N165" s="201" t="str">
        <f t="shared" si="40"/>
        <v/>
      </c>
      <c r="X165" s="191"/>
      <c r="Y165" s="191" t="str">
        <f t="shared" si="33"/>
        <v/>
      </c>
      <c r="Z165" s="192" t="str">
        <f t="shared" si="34"/>
        <v/>
      </c>
      <c r="AA165" s="192" t="str">
        <f t="shared" si="35"/>
        <v/>
      </c>
      <c r="AB165" s="192">
        <f t="shared" si="36"/>
        <v>0</v>
      </c>
      <c r="AD165" s="192">
        <f t="shared" si="37"/>
        <v>0</v>
      </c>
      <c r="AE165" s="193"/>
      <c r="AF165" s="194"/>
    </row>
    <row r="166" spans="1:32" ht="31.5" customHeight="1" x14ac:dyDescent="0.25">
      <c r="A166" s="267" t="s">
        <v>68</v>
      </c>
      <c r="B166" s="195"/>
      <c r="C166" s="272" t="s">
        <v>105</v>
      </c>
      <c r="D166" s="258" t="s">
        <v>110</v>
      </c>
      <c r="E166" s="278">
        <v>14</v>
      </c>
      <c r="F166" s="274" t="s">
        <v>18</v>
      </c>
      <c r="G166" s="7"/>
      <c r="H166" s="200">
        <f t="shared" si="41"/>
        <v>0</v>
      </c>
      <c r="I166" s="276"/>
      <c r="J166" s="277"/>
      <c r="L166" s="201">
        <f t="shared" si="38"/>
        <v>0</v>
      </c>
      <c r="M166" s="201" t="str">
        <f t="shared" si="39"/>
        <v/>
      </c>
      <c r="N166" s="201" t="str">
        <f t="shared" si="40"/>
        <v/>
      </c>
      <c r="X166" s="191"/>
      <c r="Y166" s="191" t="str">
        <f t="shared" si="33"/>
        <v/>
      </c>
      <c r="Z166" s="192" t="str">
        <f t="shared" si="34"/>
        <v/>
      </c>
      <c r="AA166" s="192" t="str">
        <f t="shared" si="35"/>
        <v/>
      </c>
      <c r="AB166" s="192">
        <f t="shared" si="36"/>
        <v>0</v>
      </c>
      <c r="AD166" s="192">
        <f t="shared" si="37"/>
        <v>0</v>
      </c>
      <c r="AE166" s="193"/>
      <c r="AF166" s="194"/>
    </row>
    <row r="167" spans="1:32" ht="31.5" customHeight="1" x14ac:dyDescent="0.25">
      <c r="A167" s="267" t="s">
        <v>143</v>
      </c>
      <c r="B167" s="195"/>
      <c r="C167" s="272" t="s">
        <v>349</v>
      </c>
      <c r="D167" s="258" t="s">
        <v>120</v>
      </c>
      <c r="E167" s="278">
        <v>14</v>
      </c>
      <c r="F167" s="274" t="s">
        <v>18</v>
      </c>
      <c r="G167" s="7"/>
      <c r="H167" s="200">
        <f t="shared" si="41"/>
        <v>0</v>
      </c>
      <c r="I167" s="276"/>
      <c r="J167" s="277"/>
      <c r="L167" s="201" t="str">
        <f t="shared" si="38"/>
        <v/>
      </c>
      <c r="M167" s="201">
        <f t="shared" si="39"/>
        <v>0</v>
      </c>
      <c r="N167" s="201" t="str">
        <f t="shared" si="40"/>
        <v/>
      </c>
      <c r="X167" s="191"/>
      <c r="Y167" s="191" t="str">
        <f t="shared" si="33"/>
        <v/>
      </c>
      <c r="Z167" s="192" t="str">
        <f t="shared" si="34"/>
        <v/>
      </c>
      <c r="AA167" s="192" t="str">
        <f t="shared" si="35"/>
        <v/>
      </c>
      <c r="AB167" s="192">
        <f t="shared" si="36"/>
        <v>0</v>
      </c>
      <c r="AD167" s="192">
        <f t="shared" si="37"/>
        <v>0</v>
      </c>
      <c r="AE167" s="193"/>
      <c r="AF167" s="194"/>
    </row>
    <row r="168" spans="1:32" ht="31.5" customHeight="1" x14ac:dyDescent="0.25">
      <c r="A168" s="267" t="s">
        <v>143</v>
      </c>
      <c r="B168" s="195"/>
      <c r="C168" s="272" t="s">
        <v>350</v>
      </c>
      <c r="D168" s="258" t="s">
        <v>169</v>
      </c>
      <c r="E168" s="278">
        <v>42.2</v>
      </c>
      <c r="F168" s="274" t="s">
        <v>20</v>
      </c>
      <c r="G168" s="7"/>
      <c r="H168" s="200">
        <f t="shared" si="41"/>
        <v>0</v>
      </c>
      <c r="I168" s="276"/>
      <c r="J168" s="277" t="s">
        <v>117</v>
      </c>
      <c r="L168" s="201" t="str">
        <f t="shared" si="38"/>
        <v/>
      </c>
      <c r="M168" s="201">
        <f t="shared" si="39"/>
        <v>0</v>
      </c>
      <c r="N168" s="201" t="str">
        <f t="shared" si="40"/>
        <v/>
      </c>
      <c r="X168" s="191"/>
      <c r="Y168" s="191" t="str">
        <f t="shared" si="33"/>
        <v/>
      </c>
      <c r="Z168" s="192" t="str">
        <f t="shared" si="34"/>
        <v/>
      </c>
      <c r="AA168" s="192" t="str">
        <f t="shared" si="35"/>
        <v/>
      </c>
      <c r="AB168" s="192">
        <f t="shared" si="36"/>
        <v>0</v>
      </c>
      <c r="AD168" s="192" t="str">
        <f t="shared" si="37"/>
        <v>D-8</v>
      </c>
      <c r="AE168" s="193"/>
      <c r="AF168" s="194"/>
    </row>
    <row r="169" spans="1:32" ht="31.5" customHeight="1" x14ac:dyDescent="0.25">
      <c r="A169" s="267" t="s">
        <v>143</v>
      </c>
      <c r="B169" s="195"/>
      <c r="C169" s="272" t="s">
        <v>351</v>
      </c>
      <c r="D169" s="258" t="s">
        <v>174</v>
      </c>
      <c r="E169" s="278">
        <v>40.5</v>
      </c>
      <c r="F169" s="274" t="s">
        <v>20</v>
      </c>
      <c r="G169" s="7"/>
      <c r="H169" s="200">
        <f t="shared" si="41"/>
        <v>0</v>
      </c>
      <c r="I169" s="276"/>
      <c r="J169" s="277" t="s">
        <v>117</v>
      </c>
      <c r="L169" s="201" t="str">
        <f t="shared" si="38"/>
        <v/>
      </c>
      <c r="M169" s="201">
        <f t="shared" si="39"/>
        <v>0</v>
      </c>
      <c r="N169" s="201" t="str">
        <f t="shared" si="40"/>
        <v/>
      </c>
      <c r="X169" s="191"/>
      <c r="Y169" s="191" t="str">
        <f t="shared" si="33"/>
        <v/>
      </c>
      <c r="Z169" s="192" t="str">
        <f t="shared" si="34"/>
        <v/>
      </c>
      <c r="AA169" s="192" t="str">
        <f t="shared" si="35"/>
        <v/>
      </c>
      <c r="AB169" s="192">
        <f t="shared" si="36"/>
        <v>0</v>
      </c>
      <c r="AD169" s="192" t="str">
        <f t="shared" si="37"/>
        <v>D-8</v>
      </c>
      <c r="AE169" s="193"/>
      <c r="AF169" s="194"/>
    </row>
    <row r="170" spans="1:32" ht="31.5" customHeight="1" x14ac:dyDescent="0.25">
      <c r="A170" s="267" t="s">
        <v>143</v>
      </c>
      <c r="B170" s="195"/>
      <c r="C170" s="272" t="s">
        <v>170</v>
      </c>
      <c r="D170" s="258" t="s">
        <v>122</v>
      </c>
      <c r="E170" s="273">
        <v>27.5</v>
      </c>
      <c r="F170" s="274" t="s">
        <v>18</v>
      </c>
      <c r="G170" s="7"/>
      <c r="H170" s="200">
        <f t="shared" si="41"/>
        <v>0</v>
      </c>
      <c r="I170" s="276"/>
      <c r="J170" s="277" t="s">
        <v>202</v>
      </c>
      <c r="L170" s="201" t="str">
        <f t="shared" si="38"/>
        <v/>
      </c>
      <c r="M170" s="201">
        <f t="shared" si="39"/>
        <v>0</v>
      </c>
      <c r="N170" s="201" t="str">
        <f t="shared" si="40"/>
        <v/>
      </c>
      <c r="X170" s="191"/>
      <c r="Y170" s="191" t="str">
        <f t="shared" si="33"/>
        <v/>
      </c>
      <c r="Z170" s="192" t="str">
        <f t="shared" si="34"/>
        <v/>
      </c>
      <c r="AA170" s="192" t="str">
        <f t="shared" si="35"/>
        <v/>
      </c>
      <c r="AB170" s="192">
        <f t="shared" si="36"/>
        <v>0</v>
      </c>
      <c r="AD170" s="192" t="str">
        <f t="shared" si="37"/>
        <v>D-8</v>
      </c>
      <c r="AE170" s="193"/>
      <c r="AF170" s="194"/>
    </row>
    <row r="171" spans="1:32" ht="31.5" customHeight="1" x14ac:dyDescent="0.25">
      <c r="A171" s="268"/>
      <c r="B171" s="195"/>
      <c r="C171" s="279"/>
      <c r="D171" s="257"/>
      <c r="E171" s="273"/>
      <c r="F171" s="280"/>
      <c r="G171" s="8"/>
      <c r="H171" s="16"/>
      <c r="I171" s="282"/>
      <c r="J171" s="283"/>
      <c r="L171" s="212"/>
      <c r="M171" s="212"/>
      <c r="N171" s="212"/>
      <c r="X171" s="191"/>
      <c r="Y171" s="191"/>
      <c r="Z171" s="192"/>
      <c r="AA171" s="192"/>
      <c r="AB171" s="192"/>
      <c r="AD171" s="192"/>
      <c r="AE171" s="193"/>
      <c r="AF171" s="194"/>
    </row>
    <row r="172" spans="1:32" ht="31.5" customHeight="1" x14ac:dyDescent="0.25">
      <c r="A172" s="179"/>
      <c r="B172" s="195"/>
      <c r="C172" s="288" t="s">
        <v>353</v>
      </c>
      <c r="D172" s="258" t="s">
        <v>109</v>
      </c>
      <c r="E172" s="183"/>
      <c r="F172" s="198"/>
      <c r="G172" s="185"/>
      <c r="H172" s="185">
        <f t="shared" si="41"/>
        <v>0</v>
      </c>
      <c r="I172" s="186"/>
      <c r="J172" s="184"/>
      <c r="L172" s="201" t="str">
        <f t="shared" si="38"/>
        <v/>
      </c>
      <c r="M172" s="201" t="str">
        <f t="shared" si="39"/>
        <v/>
      </c>
      <c r="N172" s="201" t="str">
        <f t="shared" si="40"/>
        <v/>
      </c>
      <c r="X172" s="191"/>
      <c r="Y172" s="191" t="str">
        <f t="shared" si="33"/>
        <v/>
      </c>
      <c r="Z172" s="192" t="str">
        <f t="shared" si="34"/>
        <v/>
      </c>
      <c r="AA172" s="192" t="str">
        <f t="shared" si="35"/>
        <v/>
      </c>
      <c r="AB172" s="192">
        <f t="shared" si="36"/>
        <v>0</v>
      </c>
      <c r="AD172" s="192">
        <f t="shared" si="37"/>
        <v>0</v>
      </c>
      <c r="AE172" s="193"/>
      <c r="AF172" s="194"/>
    </row>
    <row r="173" spans="1:32" ht="31.5" customHeight="1" x14ac:dyDescent="0.25">
      <c r="A173" s="267" t="s">
        <v>68</v>
      </c>
      <c r="B173" s="195"/>
      <c r="C173" s="272" t="s">
        <v>105</v>
      </c>
      <c r="D173" s="258" t="s">
        <v>110</v>
      </c>
      <c r="E173" s="278">
        <v>5.0999999999999996</v>
      </c>
      <c r="F173" s="274" t="s">
        <v>18</v>
      </c>
      <c r="G173" s="7"/>
      <c r="H173" s="200">
        <f t="shared" si="41"/>
        <v>0</v>
      </c>
      <c r="I173" s="276"/>
      <c r="J173" s="277"/>
      <c r="L173" s="201">
        <f t="shared" si="38"/>
        <v>0</v>
      </c>
      <c r="M173" s="201" t="str">
        <f t="shared" si="39"/>
        <v/>
      </c>
      <c r="N173" s="201" t="str">
        <f t="shared" si="40"/>
        <v/>
      </c>
      <c r="X173" s="191"/>
      <c r="Y173" s="191" t="str">
        <f t="shared" si="33"/>
        <v/>
      </c>
      <c r="Z173" s="192" t="str">
        <f t="shared" si="34"/>
        <v/>
      </c>
      <c r="AA173" s="192" t="str">
        <f t="shared" si="35"/>
        <v/>
      </c>
      <c r="AB173" s="192">
        <f t="shared" si="36"/>
        <v>0</v>
      </c>
      <c r="AD173" s="192">
        <f t="shared" si="37"/>
        <v>0</v>
      </c>
      <c r="AE173" s="193"/>
      <c r="AF173" s="194"/>
    </row>
    <row r="174" spans="1:32" ht="31.5" customHeight="1" x14ac:dyDescent="0.25">
      <c r="A174" s="267" t="s">
        <v>68</v>
      </c>
      <c r="B174" s="195"/>
      <c r="C174" s="272" t="s">
        <v>111</v>
      </c>
      <c r="D174" s="258" t="s">
        <v>112</v>
      </c>
      <c r="E174" s="278">
        <v>3.5</v>
      </c>
      <c r="F174" s="274" t="s">
        <v>18</v>
      </c>
      <c r="G174" s="7"/>
      <c r="H174" s="200">
        <f t="shared" si="41"/>
        <v>0</v>
      </c>
      <c r="I174" s="276"/>
      <c r="J174" s="277"/>
      <c r="L174" s="201">
        <f t="shared" si="38"/>
        <v>0</v>
      </c>
      <c r="M174" s="201" t="str">
        <f t="shared" si="39"/>
        <v/>
      </c>
      <c r="N174" s="201" t="str">
        <f t="shared" si="40"/>
        <v/>
      </c>
      <c r="X174" s="191"/>
      <c r="Y174" s="191" t="str">
        <f t="shared" si="33"/>
        <v/>
      </c>
      <c r="Z174" s="192" t="str">
        <f t="shared" si="34"/>
        <v/>
      </c>
      <c r="AA174" s="192" t="str">
        <f t="shared" si="35"/>
        <v/>
      </c>
      <c r="AB174" s="192">
        <f t="shared" si="36"/>
        <v>0</v>
      </c>
      <c r="AD174" s="192">
        <f t="shared" si="37"/>
        <v>0</v>
      </c>
      <c r="AE174" s="193"/>
      <c r="AF174" s="194"/>
    </row>
    <row r="175" spans="1:32" ht="31.5" customHeight="1" x14ac:dyDescent="0.25">
      <c r="A175" s="267" t="s">
        <v>68</v>
      </c>
      <c r="B175" s="195"/>
      <c r="C175" s="272" t="s">
        <v>113</v>
      </c>
      <c r="D175" s="258" t="s">
        <v>114</v>
      </c>
      <c r="E175" s="278">
        <v>3.5</v>
      </c>
      <c r="F175" s="274" t="s">
        <v>18</v>
      </c>
      <c r="G175" s="7"/>
      <c r="H175" s="200">
        <f t="shared" si="41"/>
        <v>0</v>
      </c>
      <c r="I175" s="276"/>
      <c r="J175" s="277"/>
      <c r="L175" s="201">
        <f t="shared" si="38"/>
        <v>0</v>
      </c>
      <c r="M175" s="201" t="str">
        <f t="shared" si="39"/>
        <v/>
      </c>
      <c r="N175" s="201" t="str">
        <f t="shared" si="40"/>
        <v/>
      </c>
      <c r="X175" s="191"/>
      <c r="Y175" s="191" t="str">
        <f t="shared" si="33"/>
        <v/>
      </c>
      <c r="Z175" s="192" t="str">
        <f t="shared" si="34"/>
        <v/>
      </c>
      <c r="AA175" s="192" t="str">
        <f t="shared" si="35"/>
        <v/>
      </c>
      <c r="AB175" s="192">
        <f t="shared" si="36"/>
        <v>0</v>
      </c>
      <c r="AD175" s="192">
        <f t="shared" si="37"/>
        <v>0</v>
      </c>
      <c r="AE175" s="193"/>
      <c r="AF175" s="194"/>
    </row>
    <row r="176" spans="1:32" ht="31.5" customHeight="1" x14ac:dyDescent="0.25">
      <c r="A176" s="267" t="s">
        <v>68</v>
      </c>
      <c r="B176" s="195"/>
      <c r="C176" s="272" t="s">
        <v>115</v>
      </c>
      <c r="D176" s="258" t="s">
        <v>172</v>
      </c>
      <c r="E176" s="278">
        <v>5.6</v>
      </c>
      <c r="F176" s="274" t="s">
        <v>20</v>
      </c>
      <c r="G176" s="7"/>
      <c r="H176" s="200">
        <f t="shared" si="41"/>
        <v>0</v>
      </c>
      <c r="I176" s="276"/>
      <c r="J176" s="277"/>
      <c r="L176" s="201">
        <f t="shared" si="38"/>
        <v>0</v>
      </c>
      <c r="M176" s="201" t="str">
        <f t="shared" si="39"/>
        <v/>
      </c>
      <c r="N176" s="201" t="str">
        <f t="shared" si="40"/>
        <v/>
      </c>
      <c r="X176" s="191"/>
      <c r="Y176" s="191" t="str">
        <f t="shared" si="33"/>
        <v/>
      </c>
      <c r="Z176" s="192" t="str">
        <f t="shared" si="34"/>
        <v/>
      </c>
      <c r="AA176" s="192" t="str">
        <f t="shared" si="35"/>
        <v/>
      </c>
      <c r="AB176" s="192">
        <f t="shared" si="36"/>
        <v>0</v>
      </c>
      <c r="AD176" s="192">
        <f t="shared" si="37"/>
        <v>0</v>
      </c>
      <c r="AE176" s="193"/>
      <c r="AF176" s="194"/>
    </row>
    <row r="177" spans="1:32" ht="31.5" customHeight="1" x14ac:dyDescent="0.25">
      <c r="A177" s="267" t="s">
        <v>68</v>
      </c>
      <c r="B177" s="195"/>
      <c r="C177" s="272" t="s">
        <v>116</v>
      </c>
      <c r="D177" s="258" t="s">
        <v>169</v>
      </c>
      <c r="E177" s="278">
        <v>5.6</v>
      </c>
      <c r="F177" s="274" t="s">
        <v>20</v>
      </c>
      <c r="G177" s="7"/>
      <c r="H177" s="200">
        <f t="shared" si="41"/>
        <v>0</v>
      </c>
      <c r="I177" s="276"/>
      <c r="J177" s="277" t="s">
        <v>117</v>
      </c>
      <c r="L177" s="201">
        <f t="shared" si="38"/>
        <v>0</v>
      </c>
      <c r="M177" s="201" t="str">
        <f t="shared" si="39"/>
        <v/>
      </c>
      <c r="N177" s="201" t="str">
        <f t="shared" si="40"/>
        <v/>
      </c>
      <c r="X177" s="191"/>
      <c r="Y177" s="191" t="str">
        <f t="shared" si="33"/>
        <v/>
      </c>
      <c r="Z177" s="192" t="str">
        <f t="shared" si="34"/>
        <v/>
      </c>
      <c r="AA177" s="192" t="str">
        <f t="shared" si="35"/>
        <v/>
      </c>
      <c r="AB177" s="192">
        <f t="shared" si="36"/>
        <v>0</v>
      </c>
      <c r="AD177" s="192" t="str">
        <f t="shared" si="37"/>
        <v>D-8</v>
      </c>
      <c r="AE177" s="193"/>
      <c r="AF177" s="194"/>
    </row>
    <row r="178" spans="1:32" ht="31.5" customHeight="1" x14ac:dyDescent="0.25">
      <c r="A178" s="267" t="s">
        <v>68</v>
      </c>
      <c r="B178" s="195"/>
      <c r="C178" s="272" t="s">
        <v>118</v>
      </c>
      <c r="D178" s="258" t="s">
        <v>415</v>
      </c>
      <c r="E178" s="278">
        <v>4.9000000000000004</v>
      </c>
      <c r="F178" s="274" t="s">
        <v>20</v>
      </c>
      <c r="G178" s="7"/>
      <c r="H178" s="200">
        <f t="shared" si="41"/>
        <v>0</v>
      </c>
      <c r="I178" s="276"/>
      <c r="J178" s="277"/>
      <c r="L178" s="201">
        <f t="shared" si="38"/>
        <v>0</v>
      </c>
      <c r="M178" s="201" t="str">
        <f t="shared" si="39"/>
        <v/>
      </c>
      <c r="N178" s="201" t="str">
        <f t="shared" si="40"/>
        <v/>
      </c>
      <c r="X178" s="191"/>
      <c r="Y178" s="191" t="str">
        <f t="shared" si="33"/>
        <v/>
      </c>
      <c r="Z178" s="192" t="str">
        <f t="shared" si="34"/>
        <v/>
      </c>
      <c r="AA178" s="192" t="str">
        <f t="shared" si="35"/>
        <v/>
      </c>
      <c r="AB178" s="192">
        <f t="shared" si="36"/>
        <v>0</v>
      </c>
      <c r="AD178" s="192">
        <f t="shared" si="37"/>
        <v>0</v>
      </c>
      <c r="AE178" s="193"/>
      <c r="AF178" s="194"/>
    </row>
    <row r="179" spans="1:32" ht="31.5" customHeight="1" x14ac:dyDescent="0.25">
      <c r="A179" s="267" t="s">
        <v>68</v>
      </c>
      <c r="B179" s="195"/>
      <c r="C179" s="272" t="s">
        <v>119</v>
      </c>
      <c r="D179" s="258" t="s">
        <v>174</v>
      </c>
      <c r="E179" s="278">
        <v>4.9000000000000004</v>
      </c>
      <c r="F179" s="274" t="s">
        <v>20</v>
      </c>
      <c r="G179" s="7"/>
      <c r="H179" s="200">
        <f t="shared" si="41"/>
        <v>0</v>
      </c>
      <c r="I179" s="276"/>
      <c r="J179" s="277" t="s">
        <v>117</v>
      </c>
      <c r="L179" s="201">
        <f t="shared" si="38"/>
        <v>0</v>
      </c>
      <c r="M179" s="201" t="str">
        <f t="shared" si="39"/>
        <v/>
      </c>
      <c r="N179" s="201" t="str">
        <f t="shared" si="40"/>
        <v/>
      </c>
      <c r="X179" s="191"/>
      <c r="Y179" s="191" t="str">
        <f t="shared" si="33"/>
        <v/>
      </c>
      <c r="Z179" s="192" t="str">
        <f t="shared" si="34"/>
        <v/>
      </c>
      <c r="AA179" s="192" t="str">
        <f t="shared" si="35"/>
        <v/>
      </c>
      <c r="AB179" s="192">
        <f t="shared" si="36"/>
        <v>0</v>
      </c>
      <c r="AD179" s="192" t="str">
        <f t="shared" si="37"/>
        <v>D-8</v>
      </c>
      <c r="AE179" s="193"/>
      <c r="AF179" s="194"/>
    </row>
    <row r="180" spans="1:32" ht="31.5" customHeight="1" x14ac:dyDescent="0.25">
      <c r="A180" s="267" t="s">
        <v>68</v>
      </c>
      <c r="B180" s="195"/>
      <c r="C180" s="272" t="s">
        <v>170</v>
      </c>
      <c r="D180" s="258" t="s">
        <v>122</v>
      </c>
      <c r="E180" s="278">
        <v>3.5</v>
      </c>
      <c r="F180" s="274" t="s">
        <v>18</v>
      </c>
      <c r="G180" s="7"/>
      <c r="H180" s="200">
        <f t="shared" si="41"/>
        <v>0</v>
      </c>
      <c r="I180" s="276"/>
      <c r="J180" s="277" t="s">
        <v>117</v>
      </c>
      <c r="L180" s="201">
        <f t="shared" si="38"/>
        <v>0</v>
      </c>
      <c r="M180" s="201" t="str">
        <f t="shared" si="39"/>
        <v/>
      </c>
      <c r="N180" s="201" t="str">
        <f t="shared" si="40"/>
        <v/>
      </c>
      <c r="X180" s="191"/>
      <c r="Y180" s="191" t="str">
        <f t="shared" si="33"/>
        <v/>
      </c>
      <c r="Z180" s="192" t="str">
        <f t="shared" si="34"/>
        <v/>
      </c>
      <c r="AA180" s="192" t="str">
        <f t="shared" si="35"/>
        <v/>
      </c>
      <c r="AB180" s="192">
        <f t="shared" si="36"/>
        <v>0</v>
      </c>
      <c r="AD180" s="192" t="str">
        <f t="shared" si="37"/>
        <v>D-8</v>
      </c>
      <c r="AE180" s="193"/>
      <c r="AF180" s="194"/>
    </row>
    <row r="181" spans="1:32" ht="31.5" customHeight="1" x14ac:dyDescent="0.25">
      <c r="A181" s="268"/>
      <c r="B181" s="195"/>
      <c r="C181" s="279"/>
      <c r="D181" s="257"/>
      <c r="E181" s="281"/>
      <c r="F181" s="280"/>
      <c r="G181" s="8"/>
      <c r="H181" s="16"/>
      <c r="I181" s="282"/>
      <c r="J181" s="283"/>
      <c r="L181" s="212"/>
      <c r="M181" s="212"/>
      <c r="N181" s="212"/>
      <c r="X181" s="191"/>
      <c r="Y181" s="191"/>
      <c r="Z181" s="192"/>
      <c r="AA181" s="192"/>
      <c r="AB181" s="192"/>
      <c r="AD181" s="192"/>
      <c r="AE181" s="193"/>
      <c r="AF181" s="194"/>
    </row>
    <row r="182" spans="1:32" ht="31.5" customHeight="1" x14ac:dyDescent="0.25">
      <c r="A182" s="179"/>
      <c r="B182" s="195"/>
      <c r="C182" s="288" t="s">
        <v>203</v>
      </c>
      <c r="D182" s="258" t="s">
        <v>109</v>
      </c>
      <c r="E182" s="183"/>
      <c r="F182" s="198"/>
      <c r="G182" s="185"/>
      <c r="H182" s="185">
        <f t="shared" si="41"/>
        <v>0</v>
      </c>
      <c r="I182" s="186"/>
      <c r="J182" s="184"/>
      <c r="L182" s="201" t="str">
        <f t="shared" si="38"/>
        <v/>
      </c>
      <c r="M182" s="201" t="str">
        <f t="shared" si="39"/>
        <v/>
      </c>
      <c r="N182" s="201" t="str">
        <f t="shared" si="40"/>
        <v/>
      </c>
      <c r="X182" s="191"/>
      <c r="Y182" s="191" t="str">
        <f t="shared" si="33"/>
        <v/>
      </c>
      <c r="Z182" s="192" t="str">
        <f t="shared" si="34"/>
        <v/>
      </c>
      <c r="AA182" s="192" t="str">
        <f t="shared" si="35"/>
        <v/>
      </c>
      <c r="AB182" s="192">
        <f t="shared" si="36"/>
        <v>0</v>
      </c>
      <c r="AD182" s="192">
        <f t="shared" si="37"/>
        <v>0</v>
      </c>
      <c r="AE182" s="193"/>
      <c r="AF182" s="194"/>
    </row>
    <row r="183" spans="1:32" ht="31.5" customHeight="1" x14ac:dyDescent="0.25">
      <c r="A183" s="267" t="s">
        <v>68</v>
      </c>
      <c r="B183" s="195"/>
      <c r="C183" s="290" t="s">
        <v>105</v>
      </c>
      <c r="D183" s="258" t="s">
        <v>110</v>
      </c>
      <c r="E183" s="273">
        <v>187.8</v>
      </c>
      <c r="F183" s="274" t="s">
        <v>18</v>
      </c>
      <c r="G183" s="7"/>
      <c r="H183" s="200">
        <f t="shared" si="41"/>
        <v>0</v>
      </c>
      <c r="I183" s="276"/>
      <c r="J183" s="277"/>
      <c r="L183" s="201">
        <f t="shared" si="38"/>
        <v>0</v>
      </c>
      <c r="M183" s="201" t="str">
        <f t="shared" si="39"/>
        <v/>
      </c>
      <c r="N183" s="201" t="str">
        <f t="shared" si="40"/>
        <v/>
      </c>
      <c r="X183" s="191"/>
      <c r="Y183" s="191" t="str">
        <f t="shared" si="33"/>
        <v/>
      </c>
      <c r="Z183" s="192" t="str">
        <f t="shared" si="34"/>
        <v/>
      </c>
      <c r="AA183" s="192" t="str">
        <f t="shared" si="35"/>
        <v/>
      </c>
      <c r="AB183" s="192">
        <f t="shared" si="36"/>
        <v>0</v>
      </c>
      <c r="AD183" s="192">
        <f t="shared" si="37"/>
        <v>0</v>
      </c>
      <c r="AE183" s="193"/>
      <c r="AF183" s="194"/>
    </row>
    <row r="184" spans="1:32" ht="31.5" customHeight="1" x14ac:dyDescent="0.25">
      <c r="A184" s="267" t="s">
        <v>68</v>
      </c>
      <c r="B184" s="195"/>
      <c r="C184" s="272" t="s">
        <v>111</v>
      </c>
      <c r="D184" s="258" t="s">
        <v>112</v>
      </c>
      <c r="E184" s="273">
        <v>128.9</v>
      </c>
      <c r="F184" s="274" t="s">
        <v>18</v>
      </c>
      <c r="G184" s="7"/>
      <c r="H184" s="200">
        <f t="shared" si="41"/>
        <v>0</v>
      </c>
      <c r="I184" s="276"/>
      <c r="J184" s="277"/>
      <c r="L184" s="201">
        <f t="shared" si="38"/>
        <v>0</v>
      </c>
      <c r="M184" s="201" t="str">
        <f t="shared" si="39"/>
        <v/>
      </c>
      <c r="N184" s="201" t="str">
        <f t="shared" si="40"/>
        <v/>
      </c>
      <c r="X184" s="191"/>
      <c r="Y184" s="191" t="str">
        <f t="shared" si="33"/>
        <v/>
      </c>
      <c r="Z184" s="192" t="str">
        <f t="shared" si="34"/>
        <v/>
      </c>
      <c r="AA184" s="192" t="str">
        <f t="shared" si="35"/>
        <v/>
      </c>
      <c r="AB184" s="192">
        <f t="shared" si="36"/>
        <v>0</v>
      </c>
      <c r="AD184" s="192">
        <f t="shared" si="37"/>
        <v>0</v>
      </c>
      <c r="AE184" s="193"/>
      <c r="AF184" s="194"/>
    </row>
    <row r="185" spans="1:32" ht="31.5" customHeight="1" x14ac:dyDescent="0.25">
      <c r="A185" s="267" t="s">
        <v>68</v>
      </c>
      <c r="B185" s="195"/>
      <c r="C185" s="272" t="s">
        <v>113</v>
      </c>
      <c r="D185" s="258" t="s">
        <v>114</v>
      </c>
      <c r="E185" s="273">
        <v>128.9</v>
      </c>
      <c r="F185" s="274" t="s">
        <v>18</v>
      </c>
      <c r="G185" s="7"/>
      <c r="H185" s="200">
        <f t="shared" si="41"/>
        <v>0</v>
      </c>
      <c r="I185" s="276"/>
      <c r="J185" s="277"/>
      <c r="L185" s="201">
        <f t="shared" si="38"/>
        <v>0</v>
      </c>
      <c r="M185" s="201" t="str">
        <f t="shared" si="39"/>
        <v/>
      </c>
      <c r="N185" s="201" t="str">
        <f t="shared" si="40"/>
        <v/>
      </c>
      <c r="X185" s="191"/>
      <c r="Y185" s="191" t="str">
        <f t="shared" si="33"/>
        <v/>
      </c>
      <c r="Z185" s="192" t="str">
        <f t="shared" si="34"/>
        <v/>
      </c>
      <c r="AA185" s="192" t="str">
        <f t="shared" si="35"/>
        <v/>
      </c>
      <c r="AB185" s="192">
        <f t="shared" si="36"/>
        <v>0</v>
      </c>
      <c r="AD185" s="192">
        <f t="shared" si="37"/>
        <v>0</v>
      </c>
      <c r="AE185" s="193"/>
      <c r="AF185" s="194"/>
    </row>
    <row r="186" spans="1:32" ht="31.5" customHeight="1" x14ac:dyDescent="0.25">
      <c r="A186" s="267" t="s">
        <v>68</v>
      </c>
      <c r="B186" s="195"/>
      <c r="C186" s="272" t="s">
        <v>115</v>
      </c>
      <c r="D186" s="258" t="s">
        <v>172</v>
      </c>
      <c r="E186" s="273">
        <v>197.4</v>
      </c>
      <c r="F186" s="274" t="s">
        <v>20</v>
      </c>
      <c r="G186" s="7"/>
      <c r="H186" s="200">
        <f t="shared" si="41"/>
        <v>0</v>
      </c>
      <c r="I186" s="276"/>
      <c r="J186" s="277"/>
      <c r="L186" s="201">
        <f t="shared" si="38"/>
        <v>0</v>
      </c>
      <c r="M186" s="201" t="str">
        <f t="shared" si="39"/>
        <v/>
      </c>
      <c r="N186" s="201" t="str">
        <f t="shared" si="40"/>
        <v/>
      </c>
      <c r="X186" s="191"/>
      <c r="Y186" s="191" t="str">
        <f t="shared" si="33"/>
        <v/>
      </c>
      <c r="Z186" s="192" t="str">
        <f t="shared" si="34"/>
        <v/>
      </c>
      <c r="AA186" s="192" t="str">
        <f t="shared" si="35"/>
        <v/>
      </c>
      <c r="AB186" s="192">
        <f t="shared" si="36"/>
        <v>0</v>
      </c>
      <c r="AD186" s="192">
        <f t="shared" si="37"/>
        <v>0</v>
      </c>
      <c r="AE186" s="193"/>
      <c r="AF186" s="194"/>
    </row>
    <row r="187" spans="1:32" ht="31.5" customHeight="1" x14ac:dyDescent="0.25">
      <c r="A187" s="267" t="s">
        <v>68</v>
      </c>
      <c r="B187" s="195"/>
      <c r="C187" s="272" t="s">
        <v>116</v>
      </c>
      <c r="D187" s="258" t="s">
        <v>169</v>
      </c>
      <c r="E187" s="273">
        <v>197.4</v>
      </c>
      <c r="F187" s="274" t="s">
        <v>20</v>
      </c>
      <c r="G187" s="7"/>
      <c r="H187" s="200">
        <f t="shared" si="41"/>
        <v>0</v>
      </c>
      <c r="I187" s="276"/>
      <c r="J187" s="277" t="s">
        <v>202</v>
      </c>
      <c r="L187" s="201">
        <f t="shared" si="38"/>
        <v>0</v>
      </c>
      <c r="M187" s="201" t="str">
        <f t="shared" si="39"/>
        <v/>
      </c>
      <c r="N187" s="201" t="str">
        <f t="shared" si="40"/>
        <v/>
      </c>
      <c r="X187" s="191"/>
      <c r="Y187" s="191" t="str">
        <f t="shared" si="33"/>
        <v/>
      </c>
      <c r="Z187" s="192" t="str">
        <f t="shared" si="34"/>
        <v/>
      </c>
      <c r="AA187" s="192" t="str">
        <f t="shared" si="35"/>
        <v/>
      </c>
      <c r="AB187" s="192">
        <f t="shared" si="36"/>
        <v>0</v>
      </c>
      <c r="AD187" s="192" t="str">
        <f t="shared" si="37"/>
        <v>D-8</v>
      </c>
      <c r="AE187" s="193"/>
      <c r="AF187" s="194"/>
    </row>
    <row r="188" spans="1:32" ht="31.5" customHeight="1" x14ac:dyDescent="0.25">
      <c r="A188" s="267" t="s">
        <v>68</v>
      </c>
      <c r="B188" s="195"/>
      <c r="C188" s="272" t="s">
        <v>118</v>
      </c>
      <c r="D188" s="258" t="s">
        <v>415</v>
      </c>
      <c r="E188" s="273">
        <v>194.3</v>
      </c>
      <c r="F188" s="274" t="s">
        <v>20</v>
      </c>
      <c r="G188" s="7"/>
      <c r="H188" s="200">
        <f t="shared" si="41"/>
        <v>0</v>
      </c>
      <c r="I188" s="276"/>
      <c r="J188" s="277"/>
      <c r="L188" s="201">
        <f t="shared" si="38"/>
        <v>0</v>
      </c>
      <c r="M188" s="201" t="str">
        <f t="shared" si="39"/>
        <v/>
      </c>
      <c r="N188" s="201" t="str">
        <f t="shared" si="40"/>
        <v/>
      </c>
      <c r="X188" s="191"/>
      <c r="Y188" s="191" t="str">
        <f t="shared" si="33"/>
        <v/>
      </c>
      <c r="Z188" s="192" t="str">
        <f t="shared" si="34"/>
        <v/>
      </c>
      <c r="AA188" s="192" t="str">
        <f t="shared" si="35"/>
        <v/>
      </c>
      <c r="AB188" s="192">
        <f t="shared" si="36"/>
        <v>0</v>
      </c>
      <c r="AD188" s="192">
        <f t="shared" si="37"/>
        <v>0</v>
      </c>
      <c r="AE188" s="193"/>
      <c r="AF188" s="194"/>
    </row>
    <row r="189" spans="1:32" ht="31.5" customHeight="1" x14ac:dyDescent="0.25">
      <c r="A189" s="267" t="s">
        <v>68</v>
      </c>
      <c r="B189" s="195"/>
      <c r="C189" s="272" t="s">
        <v>119</v>
      </c>
      <c r="D189" s="260" t="s">
        <v>174</v>
      </c>
      <c r="E189" s="273">
        <v>194.3</v>
      </c>
      <c r="F189" s="274" t="s">
        <v>20</v>
      </c>
      <c r="G189" s="7"/>
      <c r="H189" s="200">
        <f t="shared" si="41"/>
        <v>0</v>
      </c>
      <c r="I189" s="276"/>
      <c r="J189" s="277" t="s">
        <v>202</v>
      </c>
      <c r="L189" s="201">
        <f t="shared" si="38"/>
        <v>0</v>
      </c>
      <c r="M189" s="201" t="str">
        <f t="shared" si="39"/>
        <v/>
      </c>
      <c r="N189" s="201" t="str">
        <f t="shared" si="40"/>
        <v/>
      </c>
      <c r="X189" s="191"/>
      <c r="Y189" s="191" t="str">
        <f t="shared" si="33"/>
        <v/>
      </c>
      <c r="Z189" s="192" t="str">
        <f t="shared" si="34"/>
        <v/>
      </c>
      <c r="AA189" s="192" t="str">
        <f t="shared" si="35"/>
        <v/>
      </c>
      <c r="AB189" s="192">
        <f t="shared" si="36"/>
        <v>0</v>
      </c>
      <c r="AD189" s="192" t="str">
        <f t="shared" si="37"/>
        <v>D-8</v>
      </c>
      <c r="AE189" s="193"/>
      <c r="AF189" s="194"/>
    </row>
    <row r="190" spans="1:32" ht="31.5" customHeight="1" x14ac:dyDescent="0.25">
      <c r="A190" s="267" t="s">
        <v>68</v>
      </c>
      <c r="B190" s="195"/>
      <c r="C190" s="272" t="s">
        <v>170</v>
      </c>
      <c r="D190" s="258" t="s">
        <v>122</v>
      </c>
      <c r="E190" s="273">
        <v>128.9</v>
      </c>
      <c r="F190" s="274" t="s">
        <v>18</v>
      </c>
      <c r="G190" s="7"/>
      <c r="H190" s="200">
        <f t="shared" si="41"/>
        <v>0</v>
      </c>
      <c r="I190" s="276"/>
      <c r="J190" s="277" t="s">
        <v>202</v>
      </c>
      <c r="L190" s="201">
        <f t="shared" si="38"/>
        <v>0</v>
      </c>
      <c r="M190" s="201" t="str">
        <f t="shared" si="39"/>
        <v/>
      </c>
      <c r="N190" s="201" t="str">
        <f t="shared" si="40"/>
        <v/>
      </c>
      <c r="X190" s="191"/>
      <c r="Y190" s="191" t="str">
        <f t="shared" si="33"/>
        <v/>
      </c>
      <c r="Z190" s="192" t="str">
        <f t="shared" si="34"/>
        <v/>
      </c>
      <c r="AA190" s="192" t="str">
        <f t="shared" si="35"/>
        <v/>
      </c>
      <c r="AB190" s="192">
        <f t="shared" si="36"/>
        <v>0</v>
      </c>
      <c r="AD190" s="192" t="str">
        <f t="shared" si="37"/>
        <v>D-8</v>
      </c>
      <c r="AE190" s="193"/>
      <c r="AF190" s="194"/>
    </row>
    <row r="191" spans="1:32" ht="31.5" customHeight="1" x14ac:dyDescent="0.25">
      <c r="A191" s="267"/>
      <c r="B191" s="195"/>
      <c r="C191" s="272"/>
      <c r="D191" s="258"/>
      <c r="E191" s="278"/>
      <c r="F191" s="274"/>
      <c r="G191" s="7"/>
      <c r="H191" s="200">
        <f t="shared" si="41"/>
        <v>0</v>
      </c>
      <c r="I191" s="276"/>
      <c r="J191" s="277"/>
      <c r="L191" s="201" t="str">
        <f t="shared" si="38"/>
        <v/>
      </c>
      <c r="M191" s="201" t="str">
        <f t="shared" si="39"/>
        <v/>
      </c>
      <c r="N191" s="201" t="str">
        <f t="shared" si="40"/>
        <v/>
      </c>
      <c r="X191" s="191"/>
      <c r="Y191" s="191" t="str">
        <f t="shared" si="33"/>
        <v/>
      </c>
      <c r="Z191" s="192" t="str">
        <f t="shared" si="34"/>
        <v/>
      </c>
      <c r="AA191" s="192" t="str">
        <f t="shared" si="35"/>
        <v/>
      </c>
      <c r="AB191" s="192">
        <f t="shared" si="36"/>
        <v>0</v>
      </c>
      <c r="AD191" s="192">
        <f t="shared" si="37"/>
        <v>0</v>
      </c>
      <c r="AE191" s="193"/>
      <c r="AF191" s="194"/>
    </row>
    <row r="192" spans="1:32" ht="31.5" customHeight="1" x14ac:dyDescent="0.25">
      <c r="A192" s="267"/>
      <c r="B192" s="195"/>
      <c r="C192" s="279"/>
      <c r="D192" s="257"/>
      <c r="E192" s="281"/>
      <c r="F192" s="280"/>
      <c r="G192" s="8"/>
      <c r="H192" s="200">
        <f t="shared" si="41"/>
        <v>0</v>
      </c>
      <c r="I192" s="276"/>
      <c r="J192" s="277"/>
      <c r="L192" s="201" t="str">
        <f t="shared" si="38"/>
        <v/>
      </c>
      <c r="M192" s="201" t="str">
        <f t="shared" si="39"/>
        <v/>
      </c>
      <c r="N192" s="201" t="str">
        <f t="shared" si="40"/>
        <v/>
      </c>
      <c r="X192" s="191"/>
      <c r="Y192" s="191" t="str">
        <f t="shared" si="33"/>
        <v/>
      </c>
      <c r="Z192" s="192" t="str">
        <f t="shared" si="34"/>
        <v/>
      </c>
      <c r="AA192" s="192" t="str">
        <f t="shared" si="35"/>
        <v/>
      </c>
      <c r="AB192" s="192">
        <f t="shared" si="36"/>
        <v>0</v>
      </c>
      <c r="AD192" s="192">
        <f t="shared" si="37"/>
        <v>0</v>
      </c>
      <c r="AE192" s="193"/>
      <c r="AF192" s="194"/>
    </row>
    <row r="193" spans="1:32" ht="31.5" customHeight="1" x14ac:dyDescent="0.25">
      <c r="A193" s="268"/>
      <c r="B193" s="195"/>
      <c r="C193" s="279"/>
      <c r="D193" s="257"/>
      <c r="E193" s="281"/>
      <c r="F193" s="280"/>
      <c r="G193" s="8"/>
      <c r="H193" s="16"/>
      <c r="I193" s="282"/>
      <c r="J193" s="283"/>
      <c r="L193" s="212"/>
      <c r="M193" s="212"/>
      <c r="N193" s="212"/>
      <c r="X193" s="191"/>
      <c r="Y193" s="191"/>
      <c r="Z193" s="192"/>
      <c r="AA193" s="192"/>
      <c r="AB193" s="192"/>
      <c r="AD193" s="192"/>
      <c r="AE193" s="193"/>
      <c r="AF193" s="194"/>
    </row>
    <row r="194" spans="1:32" ht="31.5" customHeight="1" x14ac:dyDescent="0.25">
      <c r="A194" s="268"/>
      <c r="B194" s="195"/>
      <c r="C194" s="279"/>
      <c r="D194" s="257"/>
      <c r="E194" s="281"/>
      <c r="F194" s="280"/>
      <c r="G194" s="8"/>
      <c r="H194" s="16"/>
      <c r="I194" s="282"/>
      <c r="J194" s="283"/>
      <c r="L194" s="212"/>
      <c r="M194" s="212"/>
      <c r="N194" s="212"/>
      <c r="X194" s="191"/>
      <c r="Y194" s="191"/>
      <c r="Z194" s="192"/>
      <c r="AA194" s="192"/>
      <c r="AB194" s="192"/>
      <c r="AD194" s="192"/>
      <c r="AE194" s="193"/>
      <c r="AF194" s="194"/>
    </row>
    <row r="195" spans="1:32" ht="31.5" customHeight="1" x14ac:dyDescent="0.25">
      <c r="A195" s="268"/>
      <c r="B195" s="195"/>
      <c r="C195" s="279"/>
      <c r="D195" s="257"/>
      <c r="E195" s="281"/>
      <c r="F195" s="280"/>
      <c r="G195" s="8"/>
      <c r="H195" s="16"/>
      <c r="I195" s="282"/>
      <c r="J195" s="283"/>
      <c r="L195" s="212"/>
      <c r="M195" s="212"/>
      <c r="N195" s="212"/>
      <c r="X195" s="191"/>
      <c r="Y195" s="191"/>
      <c r="Z195" s="192"/>
      <c r="AA195" s="192"/>
      <c r="AB195" s="192"/>
      <c r="AD195" s="192"/>
      <c r="AE195" s="193"/>
      <c r="AF195" s="194"/>
    </row>
    <row r="196" spans="1:32" ht="31.5" customHeight="1" x14ac:dyDescent="0.25">
      <c r="A196" s="268"/>
      <c r="B196" s="195"/>
      <c r="C196" s="279"/>
      <c r="D196" s="257"/>
      <c r="E196" s="281"/>
      <c r="F196" s="280"/>
      <c r="G196" s="8"/>
      <c r="H196" s="16"/>
      <c r="I196" s="282"/>
      <c r="J196" s="283"/>
      <c r="L196" s="212"/>
      <c r="M196" s="212"/>
      <c r="N196" s="212"/>
      <c r="X196" s="191"/>
      <c r="Y196" s="191"/>
      <c r="Z196" s="192"/>
      <c r="AA196" s="192"/>
      <c r="AB196" s="192"/>
      <c r="AD196" s="192"/>
      <c r="AE196" s="193"/>
      <c r="AF196" s="194"/>
    </row>
    <row r="197" spans="1:32" ht="31.5" customHeight="1" x14ac:dyDescent="0.25">
      <c r="A197" s="268"/>
      <c r="B197" s="195"/>
      <c r="C197" s="279"/>
      <c r="D197" s="257"/>
      <c r="E197" s="281"/>
      <c r="F197" s="280"/>
      <c r="G197" s="8"/>
      <c r="H197" s="16"/>
      <c r="I197" s="282"/>
      <c r="J197" s="283"/>
      <c r="L197" s="212"/>
      <c r="M197" s="212"/>
      <c r="N197" s="212"/>
      <c r="X197" s="191"/>
      <c r="Y197" s="191"/>
      <c r="Z197" s="192"/>
      <c r="AA197" s="192"/>
      <c r="AB197" s="192"/>
      <c r="AD197" s="192"/>
      <c r="AE197" s="193"/>
      <c r="AF197" s="194"/>
    </row>
    <row r="198" spans="1:32" ht="31.5" customHeight="1" x14ac:dyDescent="0.25">
      <c r="A198" s="268"/>
      <c r="B198" s="195"/>
      <c r="C198" s="279"/>
      <c r="D198" s="257"/>
      <c r="E198" s="281"/>
      <c r="F198" s="280"/>
      <c r="G198" s="8"/>
      <c r="H198" s="16"/>
      <c r="I198" s="282"/>
      <c r="J198" s="283"/>
      <c r="L198" s="212"/>
      <c r="M198" s="212"/>
      <c r="N198" s="212"/>
      <c r="X198" s="191"/>
      <c r="Y198" s="191"/>
      <c r="Z198" s="192"/>
      <c r="AA198" s="192"/>
      <c r="AB198" s="192"/>
      <c r="AD198" s="192"/>
      <c r="AE198" s="193"/>
      <c r="AF198" s="194"/>
    </row>
    <row r="199" spans="1:32" ht="31.5" customHeight="1" x14ac:dyDescent="0.25">
      <c r="A199" s="267"/>
      <c r="B199" s="195"/>
      <c r="C199" s="279"/>
      <c r="D199" s="257"/>
      <c r="E199" s="281"/>
      <c r="F199" s="280"/>
      <c r="G199" s="8"/>
      <c r="H199" s="200">
        <f t="shared" si="41"/>
        <v>0</v>
      </c>
      <c r="I199" s="276"/>
      <c r="J199" s="277"/>
      <c r="L199" s="201" t="str">
        <f t="shared" si="38"/>
        <v/>
      </c>
      <c r="M199" s="201" t="str">
        <f t="shared" si="39"/>
        <v/>
      </c>
      <c r="N199" s="201" t="str">
        <f t="shared" si="40"/>
        <v/>
      </c>
      <c r="X199" s="191"/>
      <c r="Y199" s="191" t="str">
        <f t="shared" si="33"/>
        <v/>
      </c>
      <c r="Z199" s="192" t="str">
        <f t="shared" si="34"/>
        <v/>
      </c>
      <c r="AA199" s="192" t="str">
        <f t="shared" si="35"/>
        <v/>
      </c>
      <c r="AB199" s="192">
        <f t="shared" si="36"/>
        <v>0</v>
      </c>
      <c r="AD199" s="192">
        <f t="shared" si="37"/>
        <v>0</v>
      </c>
      <c r="AE199" s="193"/>
      <c r="AF199" s="194"/>
    </row>
    <row r="200" spans="1:32" ht="31.5" customHeight="1" x14ac:dyDescent="0.25">
      <c r="A200" s="267"/>
      <c r="B200" s="195"/>
      <c r="C200" s="279"/>
      <c r="D200" s="257"/>
      <c r="E200" s="281"/>
      <c r="F200" s="280"/>
      <c r="G200" s="8"/>
      <c r="H200" s="200">
        <f t="shared" si="41"/>
        <v>0</v>
      </c>
      <c r="I200" s="276"/>
      <c r="J200" s="277"/>
      <c r="L200" s="201" t="str">
        <f t="shared" si="38"/>
        <v/>
      </c>
      <c r="M200" s="201" t="str">
        <f t="shared" si="39"/>
        <v/>
      </c>
      <c r="N200" s="201" t="str">
        <f t="shared" si="40"/>
        <v/>
      </c>
      <c r="X200" s="191"/>
      <c r="Y200" s="191" t="str">
        <f t="shared" si="33"/>
        <v/>
      </c>
      <c r="Z200" s="192" t="str">
        <f t="shared" si="34"/>
        <v/>
      </c>
      <c r="AA200" s="192" t="str">
        <f t="shared" si="35"/>
        <v/>
      </c>
      <c r="AB200" s="192">
        <f t="shared" si="36"/>
        <v>0</v>
      </c>
      <c r="AD200" s="192">
        <f t="shared" si="37"/>
        <v>0</v>
      </c>
      <c r="AE200" s="193"/>
      <c r="AF200" s="194"/>
    </row>
    <row r="201" spans="1:32" ht="31.5" customHeight="1" x14ac:dyDescent="0.25">
      <c r="A201" s="267"/>
      <c r="B201" s="195"/>
      <c r="C201" s="272"/>
      <c r="D201" s="258"/>
      <c r="E201" s="278"/>
      <c r="F201" s="274"/>
      <c r="G201" s="7"/>
      <c r="H201" s="200">
        <f t="shared" si="41"/>
        <v>0</v>
      </c>
      <c r="I201" s="276"/>
      <c r="J201" s="277"/>
      <c r="L201" s="201" t="str">
        <f t="shared" si="38"/>
        <v/>
      </c>
      <c r="M201" s="201" t="str">
        <f t="shared" si="39"/>
        <v/>
      </c>
      <c r="N201" s="201" t="str">
        <f t="shared" si="40"/>
        <v/>
      </c>
      <c r="X201" s="191"/>
      <c r="Y201" s="191" t="str">
        <f t="shared" si="33"/>
        <v/>
      </c>
      <c r="Z201" s="192" t="str">
        <f t="shared" si="34"/>
        <v/>
      </c>
      <c r="AA201" s="192" t="str">
        <f t="shared" si="35"/>
        <v/>
      </c>
      <c r="AB201" s="192">
        <f t="shared" si="36"/>
        <v>0</v>
      </c>
      <c r="AD201" s="192">
        <f t="shared" si="37"/>
        <v>0</v>
      </c>
      <c r="AE201" s="193"/>
      <c r="AF201" s="194"/>
    </row>
    <row r="202" spans="1:32" ht="31.5" customHeight="1" x14ac:dyDescent="0.25">
      <c r="A202" s="267"/>
      <c r="B202" s="195"/>
      <c r="C202" s="272"/>
      <c r="D202" s="258"/>
      <c r="E202" s="278"/>
      <c r="F202" s="274"/>
      <c r="G202" s="7"/>
      <c r="H202" s="200">
        <f t="shared" si="41"/>
        <v>0</v>
      </c>
      <c r="I202" s="276"/>
      <c r="J202" s="277"/>
      <c r="L202" s="201" t="str">
        <f t="shared" si="38"/>
        <v/>
      </c>
      <c r="M202" s="201" t="str">
        <f t="shared" si="39"/>
        <v/>
      </c>
      <c r="N202" s="201" t="str">
        <f t="shared" si="40"/>
        <v/>
      </c>
      <c r="X202" s="191"/>
      <c r="Y202" s="191" t="str">
        <f t="shared" si="33"/>
        <v/>
      </c>
      <c r="Z202" s="192" t="str">
        <f t="shared" si="34"/>
        <v/>
      </c>
      <c r="AA202" s="192" t="str">
        <f t="shared" si="35"/>
        <v/>
      </c>
      <c r="AB202" s="192">
        <f t="shared" si="36"/>
        <v>0</v>
      </c>
      <c r="AD202" s="192">
        <f t="shared" si="37"/>
        <v>0</v>
      </c>
      <c r="AE202" s="193"/>
      <c r="AF202" s="194"/>
    </row>
    <row r="203" spans="1:32" ht="31.5" customHeight="1" x14ac:dyDescent="0.25">
      <c r="A203" s="267"/>
      <c r="B203" s="195"/>
      <c r="C203" s="288"/>
      <c r="D203" s="258"/>
      <c r="E203" s="278"/>
      <c r="F203" s="274"/>
      <c r="G203" s="7"/>
      <c r="H203" s="200">
        <f t="shared" si="41"/>
        <v>0</v>
      </c>
      <c r="I203" s="276"/>
      <c r="J203" s="277"/>
      <c r="L203" s="201" t="str">
        <f t="shared" si="38"/>
        <v/>
      </c>
      <c r="M203" s="201" t="str">
        <f t="shared" si="39"/>
        <v/>
      </c>
      <c r="N203" s="201" t="str">
        <f t="shared" si="40"/>
        <v/>
      </c>
      <c r="X203" s="191"/>
      <c r="Y203" s="191" t="str">
        <f t="shared" si="33"/>
        <v/>
      </c>
      <c r="Z203" s="192" t="str">
        <f t="shared" si="34"/>
        <v/>
      </c>
      <c r="AA203" s="192" t="str">
        <f t="shared" si="35"/>
        <v/>
      </c>
      <c r="AB203" s="192">
        <f t="shared" si="36"/>
        <v>0</v>
      </c>
      <c r="AD203" s="192">
        <f t="shared" si="37"/>
        <v>0</v>
      </c>
      <c r="AE203" s="193"/>
      <c r="AF203" s="194"/>
    </row>
    <row r="204" spans="1:32" ht="31.5" customHeight="1" x14ac:dyDescent="0.25">
      <c r="A204" s="267"/>
      <c r="B204" s="195"/>
      <c r="C204" s="290"/>
      <c r="D204" s="258"/>
      <c r="E204" s="273"/>
      <c r="F204" s="274"/>
      <c r="G204" s="7"/>
      <c r="H204" s="200">
        <f t="shared" si="41"/>
        <v>0</v>
      </c>
      <c r="I204" s="276"/>
      <c r="J204" s="277"/>
      <c r="L204" s="201" t="str">
        <f t="shared" si="38"/>
        <v/>
      </c>
      <c r="M204" s="201" t="str">
        <f t="shared" si="39"/>
        <v/>
      </c>
      <c r="N204" s="201" t="str">
        <f t="shared" si="40"/>
        <v/>
      </c>
      <c r="X204" s="191"/>
      <c r="Y204" s="191" t="str">
        <f t="shared" si="33"/>
        <v/>
      </c>
      <c r="Z204" s="192" t="str">
        <f t="shared" si="34"/>
        <v/>
      </c>
      <c r="AA204" s="192" t="str">
        <f t="shared" si="35"/>
        <v/>
      </c>
      <c r="AB204" s="192">
        <f t="shared" si="36"/>
        <v>0</v>
      </c>
      <c r="AD204" s="192">
        <f t="shared" si="37"/>
        <v>0</v>
      </c>
      <c r="AE204" s="193"/>
      <c r="AF204" s="194"/>
    </row>
    <row r="205" spans="1:32" ht="31.5" customHeight="1" x14ac:dyDescent="0.25">
      <c r="A205" s="268"/>
      <c r="B205" s="195"/>
      <c r="C205" s="292"/>
      <c r="D205" s="257"/>
      <c r="E205" s="273"/>
      <c r="F205" s="280"/>
      <c r="G205" s="8"/>
      <c r="H205" s="16"/>
      <c r="I205" s="282"/>
      <c r="J205" s="283"/>
      <c r="L205" s="212"/>
      <c r="M205" s="212"/>
      <c r="N205" s="212"/>
      <c r="X205" s="191"/>
      <c r="Y205" s="191"/>
      <c r="Z205" s="192"/>
      <c r="AA205" s="192"/>
      <c r="AB205" s="192"/>
      <c r="AD205" s="192"/>
      <c r="AE205" s="193"/>
      <c r="AF205" s="194"/>
    </row>
    <row r="206" spans="1:32" ht="31.5" customHeight="1" x14ac:dyDescent="0.25">
      <c r="A206" s="268"/>
      <c r="B206" s="195"/>
      <c r="C206" s="292"/>
      <c r="D206" s="257"/>
      <c r="E206" s="273"/>
      <c r="F206" s="280"/>
      <c r="G206" s="8"/>
      <c r="H206" s="16"/>
      <c r="I206" s="282"/>
      <c r="J206" s="283"/>
      <c r="L206" s="212"/>
      <c r="M206" s="212"/>
      <c r="N206" s="212"/>
      <c r="X206" s="191"/>
      <c r="Y206" s="191"/>
      <c r="Z206" s="192"/>
      <c r="AA206" s="192"/>
      <c r="AB206" s="192"/>
      <c r="AD206" s="192"/>
      <c r="AE206" s="193"/>
      <c r="AF206" s="194"/>
    </row>
    <row r="207" spans="1:32" ht="31.5" customHeight="1" x14ac:dyDescent="0.25">
      <c r="A207" s="267"/>
      <c r="B207" s="195"/>
      <c r="C207" s="272"/>
      <c r="D207" s="258"/>
      <c r="E207" s="273"/>
      <c r="F207" s="274"/>
      <c r="G207" s="7"/>
      <c r="H207" s="200">
        <f t="shared" si="41"/>
        <v>0</v>
      </c>
      <c r="I207" s="276"/>
      <c r="J207" s="277"/>
      <c r="L207" s="201" t="str">
        <f t="shared" si="38"/>
        <v/>
      </c>
      <c r="M207" s="201" t="str">
        <f t="shared" si="39"/>
        <v/>
      </c>
      <c r="N207" s="201" t="str">
        <f t="shared" si="40"/>
        <v/>
      </c>
      <c r="X207" s="191"/>
      <c r="Y207" s="191" t="str">
        <f t="shared" si="33"/>
        <v/>
      </c>
      <c r="Z207" s="192" t="str">
        <f t="shared" si="34"/>
        <v/>
      </c>
      <c r="AA207" s="192" t="str">
        <f t="shared" si="35"/>
        <v/>
      </c>
      <c r="AB207" s="192">
        <f t="shared" si="36"/>
        <v>0</v>
      </c>
      <c r="AD207" s="192">
        <f t="shared" si="37"/>
        <v>0</v>
      </c>
      <c r="AE207" s="193"/>
      <c r="AF207" s="194"/>
    </row>
    <row r="208" spans="1:32" ht="31.5" customHeight="1" x14ac:dyDescent="0.25">
      <c r="A208" s="267"/>
      <c r="B208" s="195"/>
      <c r="C208" s="272"/>
      <c r="D208" s="258"/>
      <c r="E208" s="273"/>
      <c r="F208" s="274"/>
      <c r="G208" s="7"/>
      <c r="H208" s="200">
        <f t="shared" si="41"/>
        <v>0</v>
      </c>
      <c r="I208" s="276"/>
      <c r="J208" s="277"/>
      <c r="L208" s="201" t="str">
        <f t="shared" si="38"/>
        <v/>
      </c>
      <c r="M208" s="201" t="str">
        <f t="shared" si="39"/>
        <v/>
      </c>
      <c r="N208" s="201" t="str">
        <f t="shared" si="40"/>
        <v/>
      </c>
      <c r="X208" s="191"/>
      <c r="Y208" s="191" t="str">
        <f t="shared" si="33"/>
        <v/>
      </c>
      <c r="Z208" s="192" t="str">
        <f t="shared" si="34"/>
        <v/>
      </c>
      <c r="AA208" s="192" t="str">
        <f t="shared" si="35"/>
        <v/>
      </c>
      <c r="AB208" s="192">
        <f t="shared" si="36"/>
        <v>0</v>
      </c>
      <c r="AD208" s="192">
        <f t="shared" si="37"/>
        <v>0</v>
      </c>
      <c r="AE208" s="193"/>
      <c r="AF208" s="194"/>
    </row>
    <row r="209" spans="1:32" ht="31.5" customHeight="1" x14ac:dyDescent="0.25">
      <c r="A209" s="267"/>
      <c r="B209" s="195"/>
      <c r="C209" s="272"/>
      <c r="D209" s="258"/>
      <c r="E209" s="273"/>
      <c r="F209" s="274"/>
      <c r="G209" s="7"/>
      <c r="H209" s="200">
        <f t="shared" si="41"/>
        <v>0</v>
      </c>
      <c r="I209" s="276"/>
      <c r="J209" s="277"/>
      <c r="L209" s="201" t="str">
        <f t="shared" si="38"/>
        <v/>
      </c>
      <c r="M209" s="201" t="str">
        <f t="shared" si="39"/>
        <v/>
      </c>
      <c r="N209" s="201" t="str">
        <f t="shared" si="40"/>
        <v/>
      </c>
      <c r="X209" s="191"/>
      <c r="Y209" s="191" t="str">
        <f t="shared" si="33"/>
        <v/>
      </c>
      <c r="Z209" s="192" t="str">
        <f t="shared" si="34"/>
        <v/>
      </c>
      <c r="AA209" s="192" t="str">
        <f t="shared" si="35"/>
        <v/>
      </c>
      <c r="AB209" s="192">
        <f t="shared" si="36"/>
        <v>0</v>
      </c>
      <c r="AD209" s="192">
        <f t="shared" si="37"/>
        <v>0</v>
      </c>
      <c r="AE209" s="193"/>
      <c r="AF209" s="194"/>
    </row>
    <row r="210" spans="1:32" ht="31.5" customHeight="1" x14ac:dyDescent="0.25">
      <c r="A210" s="179"/>
      <c r="B210" s="180">
        <v>5</v>
      </c>
      <c r="C210" s="203" t="s">
        <v>149</v>
      </c>
      <c r="D210" s="204" t="s">
        <v>16</v>
      </c>
      <c r="E210" s="183"/>
      <c r="F210" s="198"/>
      <c r="G210" s="185"/>
      <c r="H210" s="205">
        <f>SUM(H79:H209)</f>
        <v>0</v>
      </c>
      <c r="I210" s="186"/>
      <c r="J210" s="184"/>
      <c r="L210" s="201" t="str">
        <f t="shared" si="38"/>
        <v/>
      </c>
      <c r="M210" s="201" t="str">
        <f t="shared" si="39"/>
        <v/>
      </c>
      <c r="N210" s="201" t="str">
        <f t="shared" si="40"/>
        <v/>
      </c>
      <c r="X210" s="191"/>
      <c r="Y210" s="191" t="str">
        <f t="shared" si="33"/>
        <v/>
      </c>
      <c r="Z210" s="192" t="str">
        <f t="shared" si="34"/>
        <v/>
      </c>
      <c r="AA210" s="192" t="str">
        <f t="shared" si="35"/>
        <v/>
      </c>
      <c r="AB210" s="192">
        <f t="shared" si="36"/>
        <v>0</v>
      </c>
      <c r="AD210" s="192">
        <f t="shared" si="37"/>
        <v>0</v>
      </c>
      <c r="AE210" s="193"/>
      <c r="AF210" s="194"/>
    </row>
    <row r="211" spans="1:32" ht="31.5" customHeight="1" x14ac:dyDescent="0.25">
      <c r="A211" s="195"/>
      <c r="B211" s="180">
        <v>6</v>
      </c>
      <c r="C211" s="211" t="s">
        <v>21</v>
      </c>
      <c r="D211" s="207"/>
      <c r="E211" s="210"/>
      <c r="F211" s="209"/>
      <c r="G211" s="216"/>
      <c r="H211" s="216"/>
      <c r="I211" s="17"/>
      <c r="J211" s="209"/>
      <c r="L211" s="212" t="str">
        <f t="shared" ref="L211:L242" si="42">IF(A211="A",$H211,"")</f>
        <v/>
      </c>
      <c r="M211" s="212" t="str">
        <f t="shared" ref="M211:M242" si="43">IF(A211="B",$H211,"")</f>
        <v/>
      </c>
      <c r="N211" s="212" t="str">
        <f t="shared" ref="N211:N242" si="44">IF(A211="C",$H211,"")</f>
        <v/>
      </c>
      <c r="X211" s="191"/>
      <c r="Y211" s="191" t="str">
        <f t="shared" si="33"/>
        <v/>
      </c>
      <c r="Z211" s="192" t="str">
        <f t="shared" si="34"/>
        <v/>
      </c>
      <c r="AA211" s="192" t="str">
        <f t="shared" si="35"/>
        <v/>
      </c>
      <c r="AB211" s="192">
        <f t="shared" si="36"/>
        <v>0</v>
      </c>
      <c r="AD211" s="192">
        <f t="shared" si="37"/>
        <v>0</v>
      </c>
      <c r="AE211" s="193"/>
      <c r="AF211" s="194"/>
    </row>
    <row r="212" spans="1:32" ht="31.5" customHeight="1" x14ac:dyDescent="0.25">
      <c r="A212" s="267" t="s">
        <v>68</v>
      </c>
      <c r="B212" s="195"/>
      <c r="C212" s="279" t="s">
        <v>295</v>
      </c>
      <c r="D212" s="257" t="s">
        <v>96</v>
      </c>
      <c r="E212" s="281">
        <v>363.5</v>
      </c>
      <c r="F212" s="280" t="s">
        <v>20</v>
      </c>
      <c r="G212" s="8"/>
      <c r="H212" s="16">
        <f>SUM(E212*G212)</f>
        <v>0</v>
      </c>
      <c r="I212" s="282" t="s">
        <v>0</v>
      </c>
      <c r="J212" s="283" t="s">
        <v>145</v>
      </c>
      <c r="L212" s="212">
        <f t="shared" si="42"/>
        <v>0</v>
      </c>
      <c r="M212" s="212" t="str">
        <f t="shared" si="43"/>
        <v/>
      </c>
      <c r="N212" s="212" t="str">
        <f t="shared" si="44"/>
        <v/>
      </c>
      <c r="X212" s="191"/>
      <c r="Y212" s="191" t="str">
        <f t="shared" si="33"/>
        <v/>
      </c>
      <c r="Z212" s="192" t="str">
        <f t="shared" si="34"/>
        <v/>
      </c>
      <c r="AA212" s="192" t="str">
        <f t="shared" si="35"/>
        <v/>
      </c>
      <c r="AB212" s="192">
        <f t="shared" si="36"/>
        <v>0</v>
      </c>
      <c r="AD212" s="192" t="str">
        <f t="shared" si="37"/>
        <v>D-2</v>
      </c>
      <c r="AE212" s="193"/>
      <c r="AF212" s="194"/>
    </row>
    <row r="213" spans="1:32" ht="31.5" customHeight="1" x14ac:dyDescent="0.25">
      <c r="A213" s="267" t="s">
        <v>104</v>
      </c>
      <c r="B213" s="195"/>
      <c r="C213" s="279" t="s">
        <v>97</v>
      </c>
      <c r="D213" s="257" t="s">
        <v>96</v>
      </c>
      <c r="E213" s="281">
        <v>292.5</v>
      </c>
      <c r="F213" s="280" t="s">
        <v>20</v>
      </c>
      <c r="G213" s="8"/>
      <c r="H213" s="16">
        <f t="shared" ref="H213:H228" si="45">SUM(E213*G213)</f>
        <v>0</v>
      </c>
      <c r="I213" s="282" t="s">
        <v>0</v>
      </c>
      <c r="J213" s="283" t="s">
        <v>145</v>
      </c>
      <c r="L213" s="212" t="str">
        <f t="shared" ref="L213:L216" si="46">IF(A213="A",$H213,"")</f>
        <v/>
      </c>
      <c r="M213" s="212" t="str">
        <f t="shared" ref="M213:M216" si="47">IF(A213="B",$H213,"")</f>
        <v/>
      </c>
      <c r="N213" s="212">
        <f t="shared" ref="N213:N216" si="48">IF(A213="C",$H213,"")</f>
        <v>0</v>
      </c>
      <c r="X213" s="191"/>
      <c r="Y213" s="191" t="str">
        <f t="shared" si="33"/>
        <v/>
      </c>
      <c r="Z213" s="192" t="str">
        <f t="shared" si="34"/>
        <v/>
      </c>
      <c r="AA213" s="192" t="str">
        <f t="shared" si="35"/>
        <v/>
      </c>
      <c r="AB213" s="192">
        <f t="shared" si="36"/>
        <v>0</v>
      </c>
      <c r="AD213" s="192" t="str">
        <f t="shared" si="37"/>
        <v>D-2</v>
      </c>
      <c r="AE213" s="193"/>
      <c r="AF213" s="194"/>
    </row>
    <row r="214" spans="1:32" ht="31.5" customHeight="1" x14ac:dyDescent="0.25">
      <c r="A214" s="267" t="s">
        <v>104</v>
      </c>
      <c r="B214" s="195"/>
      <c r="C214" s="279" t="s">
        <v>98</v>
      </c>
      <c r="D214" s="257" t="s">
        <v>144</v>
      </c>
      <c r="E214" s="281">
        <v>32.5</v>
      </c>
      <c r="F214" s="280" t="s">
        <v>20</v>
      </c>
      <c r="G214" s="8"/>
      <c r="H214" s="16">
        <f t="shared" si="45"/>
        <v>0</v>
      </c>
      <c r="I214" s="282"/>
      <c r="J214" s="283" t="s">
        <v>146</v>
      </c>
      <c r="L214" s="212" t="str">
        <f t="shared" si="46"/>
        <v/>
      </c>
      <c r="M214" s="212" t="str">
        <f t="shared" si="47"/>
        <v/>
      </c>
      <c r="N214" s="212">
        <f t="shared" si="48"/>
        <v>0</v>
      </c>
      <c r="X214" s="191"/>
      <c r="Y214" s="191" t="str">
        <f t="shared" ref="Y214:Y277" si="49">IF(X214=0,"",SUM(1-X214))</f>
        <v/>
      </c>
      <c r="Z214" s="192" t="str">
        <f t="shared" ref="Z214:Z277" si="50">IF(X214=0,"",SUM(G214*X214))</f>
        <v/>
      </c>
      <c r="AA214" s="192" t="str">
        <f t="shared" ref="AA214:AA277" si="51">IF(G214=0,"",SUM(G214*Y214))</f>
        <v/>
      </c>
      <c r="AB214" s="192">
        <f t="shared" ref="AB214:AB277" si="52">SUM(Z214:AA214)</f>
        <v>0</v>
      </c>
      <c r="AD214" s="192" t="str">
        <f t="shared" ref="AD214:AD277" si="53">J214</f>
        <v>D-1</v>
      </c>
      <c r="AE214" s="193"/>
      <c r="AF214" s="194"/>
    </row>
    <row r="215" spans="1:32" ht="31.5" customHeight="1" x14ac:dyDescent="0.25">
      <c r="A215" s="268" t="s">
        <v>143</v>
      </c>
      <c r="B215" s="195"/>
      <c r="C215" s="279" t="s">
        <v>99</v>
      </c>
      <c r="D215" s="257" t="s">
        <v>96</v>
      </c>
      <c r="E215" s="281">
        <v>470.1</v>
      </c>
      <c r="F215" s="280" t="s">
        <v>20</v>
      </c>
      <c r="G215" s="8"/>
      <c r="H215" s="16">
        <f t="shared" si="45"/>
        <v>0</v>
      </c>
      <c r="I215" s="282"/>
      <c r="J215" s="283" t="s">
        <v>145</v>
      </c>
      <c r="L215" s="212" t="str">
        <f t="shared" si="46"/>
        <v/>
      </c>
      <c r="M215" s="212">
        <f t="shared" si="47"/>
        <v>0</v>
      </c>
      <c r="N215" s="212" t="str">
        <f t="shared" si="48"/>
        <v/>
      </c>
      <c r="X215" s="191"/>
      <c r="Y215" s="191" t="str">
        <f t="shared" si="49"/>
        <v/>
      </c>
      <c r="Z215" s="192" t="str">
        <f t="shared" si="50"/>
        <v/>
      </c>
      <c r="AA215" s="192" t="str">
        <f t="shared" si="51"/>
        <v/>
      </c>
      <c r="AB215" s="192">
        <f t="shared" si="52"/>
        <v>0</v>
      </c>
      <c r="AD215" s="192" t="str">
        <f t="shared" si="53"/>
        <v>D-2</v>
      </c>
      <c r="AE215" s="193"/>
      <c r="AF215" s="194"/>
    </row>
    <row r="216" spans="1:32" ht="31.5" customHeight="1" x14ac:dyDescent="0.25">
      <c r="A216" s="268" t="s">
        <v>143</v>
      </c>
      <c r="B216" s="195"/>
      <c r="C216" s="279" t="s">
        <v>100</v>
      </c>
      <c r="D216" s="257" t="s">
        <v>101</v>
      </c>
      <c r="E216" s="281">
        <v>123.9</v>
      </c>
      <c r="F216" s="280" t="s">
        <v>20</v>
      </c>
      <c r="G216" s="8"/>
      <c r="H216" s="16">
        <f t="shared" si="45"/>
        <v>0</v>
      </c>
      <c r="I216" s="282"/>
      <c r="J216" s="283" t="s">
        <v>145</v>
      </c>
      <c r="L216" s="212" t="str">
        <f t="shared" si="46"/>
        <v/>
      </c>
      <c r="M216" s="212">
        <f t="shared" si="47"/>
        <v>0</v>
      </c>
      <c r="N216" s="212" t="str">
        <f t="shared" si="48"/>
        <v/>
      </c>
      <c r="X216" s="191"/>
      <c r="Y216" s="191" t="str">
        <f t="shared" si="49"/>
        <v/>
      </c>
      <c r="Z216" s="192" t="str">
        <f t="shared" si="50"/>
        <v/>
      </c>
      <c r="AA216" s="192" t="str">
        <f t="shared" si="51"/>
        <v/>
      </c>
      <c r="AB216" s="192">
        <f t="shared" si="52"/>
        <v>0</v>
      </c>
      <c r="AD216" s="192" t="str">
        <f t="shared" si="53"/>
        <v>D-2</v>
      </c>
      <c r="AE216" s="193"/>
      <c r="AF216" s="194"/>
    </row>
    <row r="217" spans="1:32" ht="31.5" customHeight="1" x14ac:dyDescent="0.25">
      <c r="A217" s="268" t="s">
        <v>143</v>
      </c>
      <c r="B217" s="195"/>
      <c r="C217" s="279" t="s">
        <v>296</v>
      </c>
      <c r="D217" s="257" t="s">
        <v>101</v>
      </c>
      <c r="E217" s="278">
        <v>68</v>
      </c>
      <c r="F217" s="280" t="s">
        <v>293</v>
      </c>
      <c r="G217" s="8"/>
      <c r="H217" s="16">
        <f t="shared" si="45"/>
        <v>0</v>
      </c>
      <c r="I217" s="282"/>
      <c r="J217" s="283" t="s">
        <v>145</v>
      </c>
      <c r="L217" s="212" t="str">
        <f t="shared" si="42"/>
        <v/>
      </c>
      <c r="M217" s="212">
        <f t="shared" si="43"/>
        <v>0</v>
      </c>
      <c r="N217" s="212" t="str">
        <f t="shared" si="44"/>
        <v/>
      </c>
      <c r="X217" s="191"/>
      <c r="Y217" s="191" t="str">
        <f t="shared" si="49"/>
        <v/>
      </c>
      <c r="Z217" s="192" t="str">
        <f t="shared" si="50"/>
        <v/>
      </c>
      <c r="AA217" s="192" t="str">
        <f t="shared" si="51"/>
        <v/>
      </c>
      <c r="AB217" s="192">
        <f t="shared" si="52"/>
        <v>0</v>
      </c>
      <c r="AD217" s="192" t="str">
        <f t="shared" si="53"/>
        <v>D-2</v>
      </c>
      <c r="AE217" s="193"/>
      <c r="AF217" s="194"/>
    </row>
    <row r="218" spans="1:32" ht="31.5" customHeight="1" x14ac:dyDescent="0.25">
      <c r="A218" s="268" t="s">
        <v>143</v>
      </c>
      <c r="B218" s="195"/>
      <c r="C218" s="279" t="s">
        <v>297</v>
      </c>
      <c r="D218" s="257" t="s">
        <v>96</v>
      </c>
      <c r="E218" s="281">
        <v>22.4</v>
      </c>
      <c r="F218" s="280" t="s">
        <v>20</v>
      </c>
      <c r="G218" s="8"/>
      <c r="H218" s="16">
        <f t="shared" si="45"/>
        <v>0</v>
      </c>
      <c r="I218" s="282"/>
      <c r="J218" s="283" t="s">
        <v>145</v>
      </c>
      <c r="L218" s="212" t="str">
        <f t="shared" si="42"/>
        <v/>
      </c>
      <c r="M218" s="212">
        <f t="shared" si="43"/>
        <v>0</v>
      </c>
      <c r="N218" s="212" t="str">
        <f t="shared" si="44"/>
        <v/>
      </c>
      <c r="X218" s="191"/>
      <c r="Y218" s="191" t="str">
        <f t="shared" si="49"/>
        <v/>
      </c>
      <c r="Z218" s="192" t="str">
        <f t="shared" si="50"/>
        <v/>
      </c>
      <c r="AA218" s="192" t="str">
        <f t="shared" si="51"/>
        <v/>
      </c>
      <c r="AB218" s="192">
        <f t="shared" si="52"/>
        <v>0</v>
      </c>
      <c r="AD218" s="192" t="str">
        <f t="shared" si="53"/>
        <v>D-2</v>
      </c>
      <c r="AE218" s="193"/>
      <c r="AF218" s="194"/>
    </row>
    <row r="219" spans="1:32" ht="31.5" customHeight="1" x14ac:dyDescent="0.25">
      <c r="A219" s="267" t="s">
        <v>104</v>
      </c>
      <c r="B219" s="195"/>
      <c r="C219" s="279" t="s">
        <v>298</v>
      </c>
      <c r="D219" s="257" t="s">
        <v>299</v>
      </c>
      <c r="E219" s="281">
        <v>89.6</v>
      </c>
      <c r="F219" s="280" t="s">
        <v>20</v>
      </c>
      <c r="G219" s="8"/>
      <c r="H219" s="16">
        <f t="shared" si="45"/>
        <v>0</v>
      </c>
      <c r="I219" s="282"/>
      <c r="J219" s="283" t="s">
        <v>146</v>
      </c>
      <c r="L219" s="212" t="str">
        <f t="shared" si="42"/>
        <v/>
      </c>
      <c r="M219" s="212" t="str">
        <f t="shared" si="43"/>
        <v/>
      </c>
      <c r="N219" s="212">
        <f t="shared" si="44"/>
        <v>0</v>
      </c>
      <c r="X219" s="191"/>
      <c r="Y219" s="191" t="str">
        <f t="shared" si="49"/>
        <v/>
      </c>
      <c r="Z219" s="192" t="str">
        <f t="shared" si="50"/>
        <v/>
      </c>
      <c r="AA219" s="192" t="str">
        <f t="shared" si="51"/>
        <v/>
      </c>
      <c r="AB219" s="192">
        <f t="shared" si="52"/>
        <v>0</v>
      </c>
      <c r="AD219" s="192" t="str">
        <f t="shared" si="53"/>
        <v>D-1</v>
      </c>
      <c r="AE219" s="193"/>
      <c r="AF219" s="194"/>
    </row>
    <row r="220" spans="1:32" ht="31.5" customHeight="1" x14ac:dyDescent="0.25">
      <c r="A220" s="267" t="s">
        <v>68</v>
      </c>
      <c r="B220" s="195"/>
      <c r="C220" s="293" t="s">
        <v>320</v>
      </c>
      <c r="D220" s="294" t="s">
        <v>321</v>
      </c>
      <c r="E220" s="295">
        <v>541</v>
      </c>
      <c r="F220" s="296" t="s">
        <v>322</v>
      </c>
      <c r="G220" s="9"/>
      <c r="H220" s="16">
        <f t="shared" si="45"/>
        <v>0</v>
      </c>
      <c r="I220" s="297"/>
      <c r="J220" s="283" t="s">
        <v>145</v>
      </c>
      <c r="L220" s="212">
        <f t="shared" ref="L220:L224" si="54">IF(A220="A",$H220,"")</f>
        <v>0</v>
      </c>
      <c r="M220" s="212" t="str">
        <f t="shared" ref="M220:M224" si="55">IF(A220="B",$H220,"")</f>
        <v/>
      </c>
      <c r="N220" s="212" t="str">
        <f t="shared" ref="N220:N224" si="56">IF(A220="C",$H220,"")</f>
        <v/>
      </c>
      <c r="X220" s="191"/>
      <c r="Y220" s="191" t="str">
        <f t="shared" si="49"/>
        <v/>
      </c>
      <c r="Z220" s="192" t="str">
        <f t="shared" si="50"/>
        <v/>
      </c>
      <c r="AA220" s="192" t="str">
        <f t="shared" si="51"/>
        <v/>
      </c>
      <c r="AB220" s="192">
        <f t="shared" si="52"/>
        <v>0</v>
      </c>
      <c r="AD220" s="192" t="str">
        <f t="shared" si="53"/>
        <v>D-2</v>
      </c>
      <c r="AE220" s="193"/>
      <c r="AF220" s="194"/>
    </row>
    <row r="221" spans="1:32" ht="31.5" customHeight="1" x14ac:dyDescent="0.25">
      <c r="A221" s="267" t="s">
        <v>68</v>
      </c>
      <c r="B221" s="195"/>
      <c r="C221" s="293" t="s">
        <v>102</v>
      </c>
      <c r="D221" s="294" t="s">
        <v>103</v>
      </c>
      <c r="E221" s="295">
        <v>964.3</v>
      </c>
      <c r="F221" s="296" t="s">
        <v>20</v>
      </c>
      <c r="G221" s="9"/>
      <c r="H221" s="16">
        <f t="shared" si="45"/>
        <v>0</v>
      </c>
      <c r="I221" s="297"/>
      <c r="J221" s="283" t="s">
        <v>145</v>
      </c>
      <c r="L221" s="212">
        <f t="shared" ref="L221:L222" si="57">IF(A221="A",$H221,"")</f>
        <v>0</v>
      </c>
      <c r="M221" s="212" t="str">
        <f t="shared" ref="M221:M222" si="58">IF(A221="B",$H221,"")</f>
        <v/>
      </c>
      <c r="N221" s="212" t="str">
        <f t="shared" ref="N221:N222" si="59">IF(A221="C",$H221,"")</f>
        <v/>
      </c>
      <c r="X221" s="191"/>
      <c r="Y221" s="191" t="str">
        <f t="shared" si="49"/>
        <v/>
      </c>
      <c r="Z221" s="192" t="str">
        <f t="shared" si="50"/>
        <v/>
      </c>
      <c r="AA221" s="192" t="str">
        <f t="shared" si="51"/>
        <v/>
      </c>
      <c r="AB221" s="192">
        <f t="shared" si="52"/>
        <v>0</v>
      </c>
      <c r="AD221" s="192" t="str">
        <f t="shared" si="53"/>
        <v>D-2</v>
      </c>
      <c r="AE221" s="193"/>
      <c r="AF221" s="194"/>
    </row>
    <row r="222" spans="1:32" ht="31.5" customHeight="1" x14ac:dyDescent="0.25">
      <c r="A222" s="267" t="s">
        <v>68</v>
      </c>
      <c r="B222" s="195"/>
      <c r="C222" s="279" t="s">
        <v>155</v>
      </c>
      <c r="D222" s="294"/>
      <c r="E222" s="295">
        <v>1</v>
      </c>
      <c r="F222" s="296" t="s">
        <v>20</v>
      </c>
      <c r="G222" s="9"/>
      <c r="H222" s="16">
        <f t="shared" si="45"/>
        <v>0</v>
      </c>
      <c r="I222" s="297"/>
      <c r="J222" s="283" t="s">
        <v>145</v>
      </c>
      <c r="L222" s="212">
        <f t="shared" si="57"/>
        <v>0</v>
      </c>
      <c r="M222" s="212" t="str">
        <f t="shared" si="58"/>
        <v/>
      </c>
      <c r="N222" s="212" t="str">
        <f t="shared" si="59"/>
        <v/>
      </c>
      <c r="X222" s="191"/>
      <c r="Y222" s="191" t="str">
        <f t="shared" si="49"/>
        <v/>
      </c>
      <c r="Z222" s="192" t="str">
        <f t="shared" si="50"/>
        <v/>
      </c>
      <c r="AA222" s="192" t="str">
        <f t="shared" si="51"/>
        <v/>
      </c>
      <c r="AB222" s="192">
        <f t="shared" si="52"/>
        <v>0</v>
      </c>
      <c r="AD222" s="192" t="str">
        <f t="shared" si="53"/>
        <v>D-2</v>
      </c>
      <c r="AE222" s="193"/>
      <c r="AF222" s="194"/>
    </row>
    <row r="223" spans="1:32" ht="31.5" customHeight="1" x14ac:dyDescent="0.25">
      <c r="A223" s="269"/>
      <c r="B223" s="195"/>
      <c r="C223" s="279"/>
      <c r="D223" s="294"/>
      <c r="E223" s="295"/>
      <c r="F223" s="296"/>
      <c r="G223" s="9"/>
      <c r="H223" s="16">
        <f t="shared" si="45"/>
        <v>0</v>
      </c>
      <c r="I223" s="297"/>
      <c r="J223" s="283"/>
      <c r="L223" s="212" t="str">
        <f t="shared" si="54"/>
        <v/>
      </c>
      <c r="M223" s="212" t="str">
        <f t="shared" si="55"/>
        <v/>
      </c>
      <c r="N223" s="212" t="str">
        <f t="shared" si="56"/>
        <v/>
      </c>
      <c r="X223" s="191"/>
      <c r="Y223" s="191" t="str">
        <f t="shared" si="49"/>
        <v/>
      </c>
      <c r="Z223" s="192" t="str">
        <f t="shared" si="50"/>
        <v/>
      </c>
      <c r="AA223" s="192" t="str">
        <f t="shared" si="51"/>
        <v/>
      </c>
      <c r="AB223" s="192">
        <f t="shared" si="52"/>
        <v>0</v>
      </c>
      <c r="AD223" s="192">
        <f t="shared" si="53"/>
        <v>0</v>
      </c>
      <c r="AE223" s="193"/>
      <c r="AF223" s="194"/>
    </row>
    <row r="224" spans="1:32" ht="31.5" customHeight="1" x14ac:dyDescent="0.25">
      <c r="A224" s="269"/>
      <c r="B224" s="195"/>
      <c r="C224" s="279"/>
      <c r="D224" s="294"/>
      <c r="E224" s="295"/>
      <c r="F224" s="296"/>
      <c r="G224" s="9"/>
      <c r="H224" s="16">
        <f t="shared" ref="H224" si="60">SUM(E224*G224)</f>
        <v>0</v>
      </c>
      <c r="I224" s="297"/>
      <c r="J224" s="283"/>
      <c r="L224" s="212" t="str">
        <f t="shared" si="54"/>
        <v/>
      </c>
      <c r="M224" s="212" t="str">
        <f t="shared" si="55"/>
        <v/>
      </c>
      <c r="N224" s="212" t="str">
        <f t="shared" si="56"/>
        <v/>
      </c>
      <c r="X224" s="191"/>
      <c r="Y224" s="191" t="str">
        <f t="shared" si="49"/>
        <v/>
      </c>
      <c r="Z224" s="192" t="str">
        <f t="shared" si="50"/>
        <v/>
      </c>
      <c r="AA224" s="192" t="str">
        <f t="shared" si="51"/>
        <v/>
      </c>
      <c r="AB224" s="192">
        <f t="shared" si="52"/>
        <v>0</v>
      </c>
      <c r="AD224" s="192">
        <f t="shared" si="53"/>
        <v>0</v>
      </c>
      <c r="AE224" s="193"/>
      <c r="AF224" s="194"/>
    </row>
    <row r="225" spans="1:32" ht="31.5" customHeight="1" x14ac:dyDescent="0.25">
      <c r="A225" s="268"/>
      <c r="B225" s="195"/>
      <c r="C225" s="279"/>
      <c r="D225" s="257"/>
      <c r="E225" s="281"/>
      <c r="F225" s="280"/>
      <c r="G225" s="8"/>
      <c r="H225" s="16">
        <f t="shared" si="45"/>
        <v>0</v>
      </c>
      <c r="I225" s="282"/>
      <c r="J225" s="283"/>
      <c r="L225" s="212" t="str">
        <f t="shared" si="42"/>
        <v/>
      </c>
      <c r="M225" s="212" t="str">
        <f t="shared" si="43"/>
        <v/>
      </c>
      <c r="N225" s="212" t="str">
        <f t="shared" si="44"/>
        <v/>
      </c>
      <c r="X225" s="191"/>
      <c r="Y225" s="191" t="str">
        <f t="shared" si="49"/>
        <v/>
      </c>
      <c r="Z225" s="192" t="str">
        <f t="shared" si="50"/>
        <v/>
      </c>
      <c r="AA225" s="192" t="str">
        <f t="shared" si="51"/>
        <v/>
      </c>
      <c r="AB225" s="192">
        <f t="shared" si="52"/>
        <v>0</v>
      </c>
      <c r="AD225" s="192">
        <f t="shared" si="53"/>
        <v>0</v>
      </c>
      <c r="AE225" s="193"/>
      <c r="AF225" s="194"/>
    </row>
    <row r="226" spans="1:32" ht="31.5" customHeight="1" x14ac:dyDescent="0.25">
      <c r="A226" s="268"/>
      <c r="B226" s="195"/>
      <c r="C226" s="279"/>
      <c r="D226" s="257"/>
      <c r="E226" s="281"/>
      <c r="F226" s="280"/>
      <c r="G226" s="8"/>
      <c r="H226" s="16">
        <f t="shared" si="45"/>
        <v>0</v>
      </c>
      <c r="I226" s="282"/>
      <c r="J226" s="283"/>
      <c r="L226" s="212" t="str">
        <f t="shared" si="42"/>
        <v/>
      </c>
      <c r="M226" s="212" t="str">
        <f t="shared" si="43"/>
        <v/>
      </c>
      <c r="N226" s="212" t="str">
        <f t="shared" si="44"/>
        <v/>
      </c>
      <c r="X226" s="191"/>
      <c r="Y226" s="191" t="str">
        <f t="shared" si="49"/>
        <v/>
      </c>
      <c r="Z226" s="192" t="str">
        <f t="shared" si="50"/>
        <v/>
      </c>
      <c r="AA226" s="192" t="str">
        <f t="shared" si="51"/>
        <v/>
      </c>
      <c r="AB226" s="192">
        <f t="shared" si="52"/>
        <v>0</v>
      </c>
      <c r="AD226" s="192">
        <f t="shared" si="53"/>
        <v>0</v>
      </c>
      <c r="AE226" s="193"/>
      <c r="AF226" s="194"/>
    </row>
    <row r="227" spans="1:32" ht="31.5" customHeight="1" x14ac:dyDescent="0.25">
      <c r="A227" s="268"/>
      <c r="B227" s="195"/>
      <c r="C227" s="279"/>
      <c r="D227" s="257"/>
      <c r="E227" s="281"/>
      <c r="F227" s="280"/>
      <c r="G227" s="8"/>
      <c r="H227" s="16">
        <f t="shared" si="45"/>
        <v>0</v>
      </c>
      <c r="I227" s="282"/>
      <c r="J227" s="283"/>
      <c r="L227" s="212" t="str">
        <f t="shared" si="42"/>
        <v/>
      </c>
      <c r="M227" s="212" t="str">
        <f t="shared" si="43"/>
        <v/>
      </c>
      <c r="N227" s="212" t="str">
        <f t="shared" si="44"/>
        <v/>
      </c>
      <c r="X227" s="191"/>
      <c r="Y227" s="191" t="str">
        <f t="shared" si="49"/>
        <v/>
      </c>
      <c r="Z227" s="192" t="str">
        <f t="shared" si="50"/>
        <v/>
      </c>
      <c r="AA227" s="192" t="str">
        <f t="shared" si="51"/>
        <v/>
      </c>
      <c r="AB227" s="192">
        <f t="shared" si="52"/>
        <v>0</v>
      </c>
      <c r="AD227" s="192">
        <f t="shared" si="53"/>
        <v>0</v>
      </c>
      <c r="AE227" s="193"/>
      <c r="AF227" s="194"/>
    </row>
    <row r="228" spans="1:32" ht="31.5" customHeight="1" x14ac:dyDescent="0.25">
      <c r="A228" s="268"/>
      <c r="B228" s="195"/>
      <c r="C228" s="279"/>
      <c r="D228" s="257"/>
      <c r="E228" s="281"/>
      <c r="F228" s="280"/>
      <c r="G228" s="8"/>
      <c r="H228" s="16">
        <f t="shared" si="45"/>
        <v>0</v>
      </c>
      <c r="I228" s="282"/>
      <c r="J228" s="283"/>
      <c r="L228" s="212" t="str">
        <f t="shared" si="42"/>
        <v/>
      </c>
      <c r="M228" s="212" t="str">
        <f t="shared" si="43"/>
        <v/>
      </c>
      <c r="N228" s="212" t="str">
        <f t="shared" si="44"/>
        <v/>
      </c>
      <c r="X228" s="191"/>
      <c r="Y228" s="191" t="str">
        <f t="shared" si="49"/>
        <v/>
      </c>
      <c r="Z228" s="192" t="str">
        <f t="shared" si="50"/>
        <v/>
      </c>
      <c r="AA228" s="192" t="str">
        <f t="shared" si="51"/>
        <v/>
      </c>
      <c r="AB228" s="192">
        <f t="shared" si="52"/>
        <v>0</v>
      </c>
      <c r="AD228" s="192">
        <f t="shared" si="53"/>
        <v>0</v>
      </c>
      <c r="AE228" s="193"/>
      <c r="AF228" s="194"/>
    </row>
    <row r="229" spans="1:32" ht="31.5" customHeight="1" x14ac:dyDescent="0.25">
      <c r="A229" s="195"/>
      <c r="B229" s="180">
        <v>6</v>
      </c>
      <c r="C229" s="214" t="s">
        <v>21</v>
      </c>
      <c r="D229" s="215" t="s">
        <v>16</v>
      </c>
      <c r="E229" s="210"/>
      <c r="F229" s="208"/>
      <c r="G229" s="216"/>
      <c r="H229" s="217">
        <f>SUM(H212:H228)</f>
        <v>0</v>
      </c>
      <c r="I229" s="17"/>
      <c r="J229" s="209"/>
      <c r="L229" s="212" t="str">
        <f t="shared" si="42"/>
        <v/>
      </c>
      <c r="M229" s="212" t="str">
        <f t="shared" si="43"/>
        <v/>
      </c>
      <c r="N229" s="212" t="str">
        <f t="shared" si="44"/>
        <v/>
      </c>
      <c r="X229" s="191"/>
      <c r="Y229" s="191" t="str">
        <f t="shared" si="49"/>
        <v/>
      </c>
      <c r="Z229" s="192" t="str">
        <f t="shared" si="50"/>
        <v/>
      </c>
      <c r="AA229" s="192" t="str">
        <f t="shared" si="51"/>
        <v/>
      </c>
      <c r="AB229" s="192">
        <f t="shared" si="52"/>
        <v>0</v>
      </c>
      <c r="AD229" s="192">
        <f t="shared" si="53"/>
        <v>0</v>
      </c>
      <c r="AE229" s="193"/>
      <c r="AF229" s="194"/>
    </row>
    <row r="230" spans="1:32" ht="31.5" customHeight="1" x14ac:dyDescent="0.25">
      <c r="A230" s="195"/>
      <c r="B230" s="180">
        <v>7</v>
      </c>
      <c r="C230" s="211" t="s">
        <v>455</v>
      </c>
      <c r="D230" s="213"/>
      <c r="E230" s="210"/>
      <c r="F230" s="209"/>
      <c r="G230" s="216"/>
      <c r="H230" s="216"/>
      <c r="I230" s="17"/>
      <c r="J230" s="209"/>
      <c r="L230" s="212" t="str">
        <f t="shared" si="42"/>
        <v/>
      </c>
      <c r="M230" s="212" t="str">
        <f t="shared" si="43"/>
        <v/>
      </c>
      <c r="N230" s="212" t="str">
        <f t="shared" si="44"/>
        <v/>
      </c>
      <c r="X230" s="191"/>
      <c r="Y230" s="191" t="str">
        <f t="shared" si="49"/>
        <v/>
      </c>
      <c r="Z230" s="192" t="str">
        <f t="shared" si="50"/>
        <v/>
      </c>
      <c r="AA230" s="192" t="str">
        <f t="shared" si="51"/>
        <v/>
      </c>
      <c r="AB230" s="192">
        <f t="shared" si="52"/>
        <v>0</v>
      </c>
      <c r="AD230" s="192">
        <f t="shared" si="53"/>
        <v>0</v>
      </c>
      <c r="AE230" s="193"/>
      <c r="AF230" s="194"/>
    </row>
    <row r="231" spans="1:32" ht="31.5" customHeight="1" x14ac:dyDescent="0.25">
      <c r="A231" s="268" t="s">
        <v>68</v>
      </c>
      <c r="B231" s="195"/>
      <c r="C231" s="279" t="s">
        <v>398</v>
      </c>
      <c r="D231" s="284" t="s">
        <v>399</v>
      </c>
      <c r="E231" s="281">
        <v>146.6</v>
      </c>
      <c r="F231" s="280" t="s">
        <v>18</v>
      </c>
      <c r="G231" s="8"/>
      <c r="H231" s="16">
        <f>SUM(E231*G231)</f>
        <v>0</v>
      </c>
      <c r="I231" s="282" t="s">
        <v>0</v>
      </c>
      <c r="J231" s="283" t="s">
        <v>147</v>
      </c>
      <c r="L231" s="212">
        <f t="shared" si="42"/>
        <v>0</v>
      </c>
      <c r="M231" s="212" t="str">
        <f t="shared" si="43"/>
        <v/>
      </c>
      <c r="N231" s="212" t="str">
        <f t="shared" si="44"/>
        <v/>
      </c>
      <c r="X231" s="191"/>
      <c r="Y231" s="191" t="str">
        <f t="shared" si="49"/>
        <v/>
      </c>
      <c r="Z231" s="192" t="str">
        <f t="shared" si="50"/>
        <v/>
      </c>
      <c r="AA231" s="192" t="str">
        <f t="shared" si="51"/>
        <v/>
      </c>
      <c r="AB231" s="192">
        <f t="shared" si="52"/>
        <v>0</v>
      </c>
      <c r="AD231" s="192" t="str">
        <f t="shared" si="53"/>
        <v>B-1</v>
      </c>
      <c r="AE231" s="193"/>
      <c r="AF231" s="194"/>
    </row>
    <row r="232" spans="1:32" ht="31.5" customHeight="1" x14ac:dyDescent="0.25">
      <c r="A232" s="268" t="s">
        <v>68</v>
      </c>
      <c r="B232" s="195"/>
      <c r="C232" s="279" t="s">
        <v>400</v>
      </c>
      <c r="D232" s="284" t="s">
        <v>399</v>
      </c>
      <c r="E232" s="281">
        <v>183.9</v>
      </c>
      <c r="F232" s="280" t="s">
        <v>18</v>
      </c>
      <c r="G232" s="8"/>
      <c r="H232" s="16">
        <f t="shared" ref="H232:H247" si="61">SUM(E232*G232)</f>
        <v>0</v>
      </c>
      <c r="I232" s="282"/>
      <c r="J232" s="283" t="s">
        <v>147</v>
      </c>
      <c r="L232" s="212">
        <f t="shared" si="42"/>
        <v>0</v>
      </c>
      <c r="M232" s="212" t="str">
        <f t="shared" si="43"/>
        <v/>
      </c>
      <c r="N232" s="212" t="str">
        <f t="shared" si="44"/>
        <v/>
      </c>
      <c r="X232" s="191"/>
      <c r="Y232" s="191" t="str">
        <f t="shared" si="49"/>
        <v/>
      </c>
      <c r="Z232" s="192" t="str">
        <f t="shared" si="50"/>
        <v/>
      </c>
      <c r="AA232" s="192" t="str">
        <f t="shared" si="51"/>
        <v/>
      </c>
      <c r="AB232" s="192">
        <f t="shared" si="52"/>
        <v>0</v>
      </c>
      <c r="AD232" s="192" t="str">
        <f t="shared" si="53"/>
        <v>B-1</v>
      </c>
      <c r="AE232" s="193"/>
      <c r="AF232" s="194"/>
    </row>
    <row r="233" spans="1:32" ht="31.5" customHeight="1" x14ac:dyDescent="0.25">
      <c r="A233" s="268" t="s">
        <v>68</v>
      </c>
      <c r="B233" s="195"/>
      <c r="C233" s="279" t="s">
        <v>401</v>
      </c>
      <c r="D233" s="284" t="s">
        <v>399</v>
      </c>
      <c r="E233" s="281">
        <v>199.1</v>
      </c>
      <c r="F233" s="280" t="s">
        <v>18</v>
      </c>
      <c r="G233" s="8"/>
      <c r="H233" s="16">
        <f t="shared" si="61"/>
        <v>0</v>
      </c>
      <c r="I233" s="282"/>
      <c r="J233" s="283" t="s">
        <v>147</v>
      </c>
      <c r="L233" s="212">
        <f t="shared" si="42"/>
        <v>0</v>
      </c>
      <c r="M233" s="212" t="str">
        <f t="shared" si="43"/>
        <v/>
      </c>
      <c r="N233" s="212" t="str">
        <f t="shared" si="44"/>
        <v/>
      </c>
      <c r="X233" s="191"/>
      <c r="Y233" s="191" t="str">
        <f t="shared" si="49"/>
        <v/>
      </c>
      <c r="Z233" s="192" t="str">
        <f t="shared" si="50"/>
        <v/>
      </c>
      <c r="AA233" s="192" t="str">
        <f t="shared" si="51"/>
        <v/>
      </c>
      <c r="AB233" s="192">
        <f t="shared" si="52"/>
        <v>0</v>
      </c>
      <c r="AD233" s="192" t="str">
        <f t="shared" si="53"/>
        <v>B-1</v>
      </c>
      <c r="AE233" s="193"/>
      <c r="AF233" s="194"/>
    </row>
    <row r="234" spans="1:32" ht="31.5" customHeight="1" x14ac:dyDescent="0.25">
      <c r="A234" s="268" t="s">
        <v>68</v>
      </c>
      <c r="B234" s="195"/>
      <c r="C234" s="279" t="s">
        <v>402</v>
      </c>
      <c r="D234" s="284" t="s">
        <v>399</v>
      </c>
      <c r="E234" s="281">
        <v>64.599999999999994</v>
      </c>
      <c r="F234" s="280" t="s">
        <v>18</v>
      </c>
      <c r="G234" s="8"/>
      <c r="H234" s="16">
        <f t="shared" si="61"/>
        <v>0</v>
      </c>
      <c r="I234" s="282" t="s">
        <v>0</v>
      </c>
      <c r="J234" s="283" t="s">
        <v>147</v>
      </c>
      <c r="L234" s="212">
        <f t="shared" si="42"/>
        <v>0</v>
      </c>
      <c r="M234" s="212" t="str">
        <f t="shared" si="43"/>
        <v/>
      </c>
      <c r="N234" s="212" t="str">
        <f t="shared" si="44"/>
        <v/>
      </c>
      <c r="X234" s="191"/>
      <c r="Y234" s="191" t="str">
        <f t="shared" si="49"/>
        <v/>
      </c>
      <c r="Z234" s="192" t="str">
        <f t="shared" si="50"/>
        <v/>
      </c>
      <c r="AA234" s="192" t="str">
        <f t="shared" si="51"/>
        <v/>
      </c>
      <c r="AB234" s="192">
        <f t="shared" si="52"/>
        <v>0</v>
      </c>
      <c r="AD234" s="192" t="str">
        <f t="shared" si="53"/>
        <v>B-1</v>
      </c>
      <c r="AE234" s="193"/>
      <c r="AF234" s="194"/>
    </row>
    <row r="235" spans="1:32" ht="31.5" customHeight="1" x14ac:dyDescent="0.25">
      <c r="A235" s="268" t="s">
        <v>68</v>
      </c>
      <c r="B235" s="195"/>
      <c r="C235" s="279" t="s">
        <v>403</v>
      </c>
      <c r="D235" s="284" t="s">
        <v>399</v>
      </c>
      <c r="E235" s="281">
        <v>212.8</v>
      </c>
      <c r="F235" s="280" t="s">
        <v>18</v>
      </c>
      <c r="G235" s="8"/>
      <c r="H235" s="16">
        <f t="shared" si="61"/>
        <v>0</v>
      </c>
      <c r="I235" s="282" t="s">
        <v>0</v>
      </c>
      <c r="J235" s="283" t="s">
        <v>147</v>
      </c>
      <c r="L235" s="212">
        <f t="shared" si="42"/>
        <v>0</v>
      </c>
      <c r="M235" s="212" t="str">
        <f t="shared" si="43"/>
        <v/>
      </c>
      <c r="N235" s="212" t="str">
        <f t="shared" si="44"/>
        <v/>
      </c>
      <c r="X235" s="191"/>
      <c r="Y235" s="191" t="str">
        <f t="shared" si="49"/>
        <v/>
      </c>
      <c r="Z235" s="192" t="str">
        <f t="shared" si="50"/>
        <v/>
      </c>
      <c r="AA235" s="192" t="str">
        <f t="shared" si="51"/>
        <v/>
      </c>
      <c r="AB235" s="192">
        <f t="shared" si="52"/>
        <v>0</v>
      </c>
      <c r="AD235" s="192" t="str">
        <f t="shared" si="53"/>
        <v>B-1</v>
      </c>
      <c r="AE235" s="193"/>
      <c r="AF235" s="194"/>
    </row>
    <row r="236" spans="1:32" ht="31.5" customHeight="1" x14ac:dyDescent="0.25">
      <c r="A236" s="268" t="s">
        <v>68</v>
      </c>
      <c r="B236" s="195"/>
      <c r="C236" s="279" t="s">
        <v>404</v>
      </c>
      <c r="D236" s="284" t="s">
        <v>399</v>
      </c>
      <c r="E236" s="281">
        <v>148.6</v>
      </c>
      <c r="F236" s="280" t="s">
        <v>18</v>
      </c>
      <c r="G236" s="8"/>
      <c r="H236" s="16">
        <f t="shared" si="61"/>
        <v>0</v>
      </c>
      <c r="I236" s="282" t="s">
        <v>0</v>
      </c>
      <c r="J236" s="283" t="s">
        <v>147</v>
      </c>
      <c r="L236" s="212">
        <f t="shared" si="42"/>
        <v>0</v>
      </c>
      <c r="M236" s="212" t="str">
        <f t="shared" si="43"/>
        <v/>
      </c>
      <c r="N236" s="212" t="str">
        <f t="shared" si="44"/>
        <v/>
      </c>
      <c r="X236" s="191"/>
      <c r="Y236" s="191" t="str">
        <f t="shared" si="49"/>
        <v/>
      </c>
      <c r="Z236" s="192" t="str">
        <f t="shared" si="50"/>
        <v/>
      </c>
      <c r="AA236" s="192" t="str">
        <f t="shared" si="51"/>
        <v/>
      </c>
      <c r="AB236" s="192">
        <f t="shared" si="52"/>
        <v>0</v>
      </c>
      <c r="AD236" s="192" t="str">
        <f t="shared" si="53"/>
        <v>B-1</v>
      </c>
      <c r="AE236" s="193"/>
      <c r="AF236" s="194"/>
    </row>
    <row r="237" spans="1:32" ht="31.5" customHeight="1" x14ac:dyDescent="0.25">
      <c r="A237" s="268" t="s">
        <v>68</v>
      </c>
      <c r="B237" s="195"/>
      <c r="C237" s="279" t="s">
        <v>405</v>
      </c>
      <c r="D237" s="257" t="s">
        <v>406</v>
      </c>
      <c r="E237" s="281">
        <v>204.7</v>
      </c>
      <c r="F237" s="280" t="s">
        <v>18</v>
      </c>
      <c r="G237" s="8"/>
      <c r="H237" s="16">
        <f t="shared" si="61"/>
        <v>0</v>
      </c>
      <c r="I237" s="282"/>
      <c r="J237" s="283" t="s">
        <v>148</v>
      </c>
      <c r="L237" s="212">
        <f t="shared" si="42"/>
        <v>0</v>
      </c>
      <c r="M237" s="212" t="str">
        <f t="shared" si="43"/>
        <v/>
      </c>
      <c r="N237" s="212" t="str">
        <f t="shared" si="44"/>
        <v/>
      </c>
      <c r="X237" s="191"/>
      <c r="Y237" s="191" t="str">
        <f t="shared" si="49"/>
        <v/>
      </c>
      <c r="Z237" s="192" t="str">
        <f t="shared" si="50"/>
        <v/>
      </c>
      <c r="AA237" s="192" t="str">
        <f t="shared" si="51"/>
        <v/>
      </c>
      <c r="AB237" s="192">
        <f t="shared" si="52"/>
        <v>0</v>
      </c>
      <c r="AD237" s="192" t="str">
        <f t="shared" si="53"/>
        <v>B-2</v>
      </c>
      <c r="AE237" s="193"/>
      <c r="AF237" s="194"/>
    </row>
    <row r="238" spans="1:32" ht="31.5" customHeight="1" x14ac:dyDescent="0.25">
      <c r="A238" s="268" t="s">
        <v>68</v>
      </c>
      <c r="B238" s="195"/>
      <c r="C238" s="279" t="s">
        <v>407</v>
      </c>
      <c r="D238" s="257" t="s">
        <v>406</v>
      </c>
      <c r="E238" s="281">
        <v>83.9</v>
      </c>
      <c r="F238" s="280" t="s">
        <v>18</v>
      </c>
      <c r="G238" s="8"/>
      <c r="H238" s="16">
        <f t="shared" si="61"/>
        <v>0</v>
      </c>
      <c r="I238" s="282"/>
      <c r="J238" s="283" t="s">
        <v>148</v>
      </c>
      <c r="L238" s="212">
        <f t="shared" si="42"/>
        <v>0</v>
      </c>
      <c r="M238" s="212" t="str">
        <f t="shared" si="43"/>
        <v/>
      </c>
      <c r="N238" s="212" t="str">
        <f t="shared" si="44"/>
        <v/>
      </c>
      <c r="X238" s="191"/>
      <c r="Y238" s="191" t="str">
        <f t="shared" si="49"/>
        <v/>
      </c>
      <c r="Z238" s="192" t="str">
        <f t="shared" si="50"/>
        <v/>
      </c>
      <c r="AA238" s="192" t="str">
        <f t="shared" si="51"/>
        <v/>
      </c>
      <c r="AB238" s="192">
        <f t="shared" si="52"/>
        <v>0</v>
      </c>
      <c r="AD238" s="192" t="str">
        <f t="shared" si="53"/>
        <v>B-2</v>
      </c>
      <c r="AE238" s="193"/>
      <c r="AF238" s="194"/>
    </row>
    <row r="239" spans="1:32" ht="31.5" customHeight="1" x14ac:dyDescent="0.25">
      <c r="A239" s="268" t="s">
        <v>68</v>
      </c>
      <c r="B239" s="195"/>
      <c r="C239" s="279" t="s">
        <v>408</v>
      </c>
      <c r="D239" s="257" t="s">
        <v>406</v>
      </c>
      <c r="E239" s="281">
        <v>276.89999999999998</v>
      </c>
      <c r="F239" s="280" t="s">
        <v>18</v>
      </c>
      <c r="G239" s="8"/>
      <c r="H239" s="16">
        <f t="shared" si="61"/>
        <v>0</v>
      </c>
      <c r="I239" s="282"/>
      <c r="J239" s="283" t="s">
        <v>148</v>
      </c>
      <c r="L239" s="212">
        <f t="shared" si="42"/>
        <v>0</v>
      </c>
      <c r="M239" s="212" t="str">
        <f t="shared" si="43"/>
        <v/>
      </c>
      <c r="N239" s="212" t="str">
        <f t="shared" si="44"/>
        <v/>
      </c>
      <c r="X239" s="191"/>
      <c r="Y239" s="191" t="str">
        <f t="shared" si="49"/>
        <v/>
      </c>
      <c r="Z239" s="192" t="str">
        <f t="shared" si="50"/>
        <v/>
      </c>
      <c r="AA239" s="192" t="str">
        <f t="shared" si="51"/>
        <v/>
      </c>
      <c r="AB239" s="192">
        <f t="shared" si="52"/>
        <v>0</v>
      </c>
      <c r="AD239" s="192" t="str">
        <f t="shared" si="53"/>
        <v>B-2</v>
      </c>
      <c r="AE239" s="193"/>
      <c r="AF239" s="194"/>
    </row>
    <row r="240" spans="1:32" ht="31.5" customHeight="1" x14ac:dyDescent="0.25">
      <c r="A240" s="268" t="s">
        <v>68</v>
      </c>
      <c r="B240" s="195"/>
      <c r="C240" s="279" t="s">
        <v>409</v>
      </c>
      <c r="D240" s="257" t="s">
        <v>406</v>
      </c>
      <c r="E240" s="281">
        <v>36</v>
      </c>
      <c r="F240" s="280" t="s">
        <v>18</v>
      </c>
      <c r="G240" s="8"/>
      <c r="H240" s="16">
        <f t="shared" si="61"/>
        <v>0</v>
      </c>
      <c r="I240" s="282" t="s">
        <v>0</v>
      </c>
      <c r="J240" s="283" t="s">
        <v>148</v>
      </c>
      <c r="L240" s="212">
        <f t="shared" si="42"/>
        <v>0</v>
      </c>
      <c r="M240" s="212" t="str">
        <f t="shared" si="43"/>
        <v/>
      </c>
      <c r="N240" s="212" t="str">
        <f t="shared" si="44"/>
        <v/>
      </c>
      <c r="X240" s="191"/>
      <c r="Y240" s="191" t="str">
        <f t="shared" si="49"/>
        <v/>
      </c>
      <c r="Z240" s="192" t="str">
        <f t="shared" si="50"/>
        <v/>
      </c>
      <c r="AA240" s="192" t="str">
        <f t="shared" si="51"/>
        <v/>
      </c>
      <c r="AB240" s="192">
        <f t="shared" si="52"/>
        <v>0</v>
      </c>
      <c r="AD240" s="192" t="str">
        <f t="shared" si="53"/>
        <v>B-2</v>
      </c>
      <c r="AE240" s="193"/>
      <c r="AF240" s="194"/>
    </row>
    <row r="241" spans="1:32" ht="31.5" customHeight="1" x14ac:dyDescent="0.25">
      <c r="A241" s="268" t="s">
        <v>68</v>
      </c>
      <c r="B241" s="195"/>
      <c r="C241" s="279" t="s">
        <v>410</v>
      </c>
      <c r="D241" s="257" t="s">
        <v>406</v>
      </c>
      <c r="E241" s="281">
        <v>113.7</v>
      </c>
      <c r="F241" s="280" t="s">
        <v>18</v>
      </c>
      <c r="G241" s="8"/>
      <c r="H241" s="16">
        <f t="shared" si="61"/>
        <v>0</v>
      </c>
      <c r="I241" s="282" t="s">
        <v>0</v>
      </c>
      <c r="J241" s="283" t="s">
        <v>148</v>
      </c>
      <c r="L241" s="212">
        <f t="shared" si="42"/>
        <v>0</v>
      </c>
      <c r="M241" s="212" t="str">
        <f t="shared" si="43"/>
        <v/>
      </c>
      <c r="N241" s="212" t="str">
        <f t="shared" si="44"/>
        <v/>
      </c>
      <c r="X241" s="191"/>
      <c r="Y241" s="191" t="str">
        <f t="shared" si="49"/>
        <v/>
      </c>
      <c r="Z241" s="192" t="str">
        <f t="shared" si="50"/>
        <v/>
      </c>
      <c r="AA241" s="192" t="str">
        <f t="shared" si="51"/>
        <v/>
      </c>
      <c r="AB241" s="192">
        <f t="shared" si="52"/>
        <v>0</v>
      </c>
      <c r="AD241" s="192" t="str">
        <f t="shared" si="53"/>
        <v>B-2</v>
      </c>
      <c r="AE241" s="193"/>
      <c r="AF241" s="194"/>
    </row>
    <row r="242" spans="1:32" ht="31.5" customHeight="1" x14ac:dyDescent="0.25">
      <c r="A242" s="267" t="s">
        <v>104</v>
      </c>
      <c r="B242" s="195"/>
      <c r="C242" s="279" t="s">
        <v>411</v>
      </c>
      <c r="D242" s="257" t="s">
        <v>406</v>
      </c>
      <c r="E242" s="281">
        <v>143.9</v>
      </c>
      <c r="F242" s="280" t="s">
        <v>18</v>
      </c>
      <c r="G242" s="8"/>
      <c r="H242" s="16">
        <f t="shared" si="61"/>
        <v>0</v>
      </c>
      <c r="I242" s="282" t="s">
        <v>0</v>
      </c>
      <c r="J242" s="283" t="s">
        <v>148</v>
      </c>
      <c r="L242" s="212" t="str">
        <f t="shared" si="42"/>
        <v/>
      </c>
      <c r="M242" s="212" t="str">
        <f t="shared" si="43"/>
        <v/>
      </c>
      <c r="N242" s="212">
        <f t="shared" si="44"/>
        <v>0</v>
      </c>
      <c r="X242" s="191"/>
      <c r="Y242" s="191" t="str">
        <f t="shared" si="49"/>
        <v/>
      </c>
      <c r="Z242" s="192" t="str">
        <f t="shared" si="50"/>
        <v/>
      </c>
      <c r="AA242" s="192" t="str">
        <f t="shared" si="51"/>
        <v/>
      </c>
      <c r="AB242" s="192">
        <f t="shared" si="52"/>
        <v>0</v>
      </c>
      <c r="AD242" s="192" t="str">
        <f t="shared" si="53"/>
        <v>B-2</v>
      </c>
      <c r="AE242" s="193"/>
      <c r="AF242" s="194"/>
    </row>
    <row r="243" spans="1:32" ht="31.5" customHeight="1" x14ac:dyDescent="0.25">
      <c r="A243" s="268" t="s">
        <v>68</v>
      </c>
      <c r="B243" s="195"/>
      <c r="C243" s="279" t="s">
        <v>412</v>
      </c>
      <c r="D243" s="257" t="s">
        <v>406</v>
      </c>
      <c r="E243" s="281">
        <v>29.9</v>
      </c>
      <c r="F243" s="280" t="s">
        <v>18</v>
      </c>
      <c r="G243" s="8"/>
      <c r="H243" s="16">
        <f t="shared" si="61"/>
        <v>0</v>
      </c>
      <c r="I243" s="282"/>
      <c r="J243" s="283" t="s">
        <v>148</v>
      </c>
      <c r="L243" s="212">
        <f t="shared" ref="L243" si="62">IF(A243="A",$H243,"")</f>
        <v>0</v>
      </c>
      <c r="M243" s="212" t="str">
        <f t="shared" ref="M243" si="63">IF(A243="B",$H243,"")</f>
        <v/>
      </c>
      <c r="N243" s="212" t="str">
        <f t="shared" ref="N243" si="64">IF(A243="C",$H243,"")</f>
        <v/>
      </c>
      <c r="X243" s="191"/>
      <c r="Y243" s="191" t="str">
        <f t="shared" si="49"/>
        <v/>
      </c>
      <c r="Z243" s="192" t="str">
        <f t="shared" si="50"/>
        <v/>
      </c>
      <c r="AA243" s="192" t="str">
        <f t="shared" si="51"/>
        <v/>
      </c>
      <c r="AB243" s="192">
        <f t="shared" si="52"/>
        <v>0</v>
      </c>
      <c r="AD243" s="192" t="str">
        <f t="shared" si="53"/>
        <v>B-2</v>
      </c>
      <c r="AE243" s="193"/>
      <c r="AF243" s="194"/>
    </row>
    <row r="244" spans="1:32" ht="31.5" customHeight="1" x14ac:dyDescent="0.25">
      <c r="A244" s="268"/>
      <c r="B244" s="195"/>
      <c r="C244" s="279"/>
      <c r="D244" s="257"/>
      <c r="E244" s="281"/>
      <c r="F244" s="280"/>
      <c r="G244" s="8"/>
      <c r="H244" s="16">
        <f t="shared" si="61"/>
        <v>0</v>
      </c>
      <c r="I244" s="282"/>
      <c r="J244" s="283"/>
      <c r="L244" s="212"/>
      <c r="M244" s="212"/>
      <c r="N244" s="212"/>
      <c r="X244" s="191"/>
      <c r="Y244" s="191" t="str">
        <f t="shared" si="49"/>
        <v/>
      </c>
      <c r="Z244" s="192" t="str">
        <f t="shared" si="50"/>
        <v/>
      </c>
      <c r="AA244" s="192" t="str">
        <f t="shared" si="51"/>
        <v/>
      </c>
      <c r="AB244" s="192">
        <f t="shared" si="52"/>
        <v>0</v>
      </c>
      <c r="AD244" s="192">
        <f t="shared" si="53"/>
        <v>0</v>
      </c>
      <c r="AE244" s="193"/>
      <c r="AF244" s="194"/>
    </row>
    <row r="245" spans="1:32" ht="31.5" customHeight="1" x14ac:dyDescent="0.25">
      <c r="A245" s="268"/>
      <c r="B245" s="195"/>
      <c r="C245" s="279"/>
      <c r="D245" s="257"/>
      <c r="E245" s="281"/>
      <c r="F245" s="280"/>
      <c r="G245" s="8"/>
      <c r="H245" s="16">
        <f t="shared" si="61"/>
        <v>0</v>
      </c>
      <c r="I245" s="282"/>
      <c r="J245" s="283"/>
      <c r="L245" s="212"/>
      <c r="M245" s="212"/>
      <c r="N245" s="212"/>
      <c r="X245" s="191"/>
      <c r="Y245" s="191" t="str">
        <f t="shared" si="49"/>
        <v/>
      </c>
      <c r="Z245" s="192" t="str">
        <f t="shared" si="50"/>
        <v/>
      </c>
      <c r="AA245" s="192" t="str">
        <f t="shared" si="51"/>
        <v/>
      </c>
      <c r="AB245" s="192">
        <f t="shared" si="52"/>
        <v>0</v>
      </c>
      <c r="AD245" s="192">
        <f t="shared" si="53"/>
        <v>0</v>
      </c>
      <c r="AE245" s="193"/>
      <c r="AF245" s="194"/>
    </row>
    <row r="246" spans="1:32" ht="31.5" customHeight="1" x14ac:dyDescent="0.25">
      <c r="A246" s="268"/>
      <c r="B246" s="195"/>
      <c r="C246" s="279"/>
      <c r="D246" s="257"/>
      <c r="E246" s="281"/>
      <c r="F246" s="280"/>
      <c r="G246" s="8"/>
      <c r="H246" s="16">
        <f t="shared" si="61"/>
        <v>0</v>
      </c>
      <c r="I246" s="282"/>
      <c r="J246" s="283"/>
      <c r="L246" s="212"/>
      <c r="M246" s="212"/>
      <c r="N246" s="212"/>
      <c r="X246" s="191"/>
      <c r="Y246" s="191" t="str">
        <f t="shared" si="49"/>
        <v/>
      </c>
      <c r="Z246" s="192" t="str">
        <f t="shared" si="50"/>
        <v/>
      </c>
      <c r="AA246" s="192" t="str">
        <f t="shared" si="51"/>
        <v/>
      </c>
      <c r="AB246" s="192">
        <f t="shared" si="52"/>
        <v>0</v>
      </c>
      <c r="AD246" s="192">
        <f t="shared" si="53"/>
        <v>0</v>
      </c>
      <c r="AE246" s="193"/>
      <c r="AF246" s="194"/>
    </row>
    <row r="247" spans="1:32" ht="31.5" customHeight="1" x14ac:dyDescent="0.25">
      <c r="A247" s="268"/>
      <c r="B247" s="195"/>
      <c r="C247" s="279"/>
      <c r="D247" s="257"/>
      <c r="E247" s="281"/>
      <c r="F247" s="280"/>
      <c r="G247" s="8"/>
      <c r="H247" s="16">
        <f t="shared" si="61"/>
        <v>0</v>
      </c>
      <c r="I247" s="282"/>
      <c r="J247" s="283"/>
      <c r="L247" s="212"/>
      <c r="M247" s="212"/>
      <c r="N247" s="212"/>
      <c r="X247" s="191"/>
      <c r="Y247" s="191" t="str">
        <f t="shared" si="49"/>
        <v/>
      </c>
      <c r="Z247" s="192" t="str">
        <f t="shared" si="50"/>
        <v/>
      </c>
      <c r="AA247" s="192" t="str">
        <f t="shared" si="51"/>
        <v/>
      </c>
      <c r="AB247" s="192">
        <f t="shared" si="52"/>
        <v>0</v>
      </c>
      <c r="AD247" s="192">
        <f t="shared" si="53"/>
        <v>0</v>
      </c>
      <c r="AE247" s="193"/>
      <c r="AF247" s="194"/>
    </row>
    <row r="248" spans="1:32" ht="31.5" customHeight="1" x14ac:dyDescent="0.25">
      <c r="A248" s="195"/>
      <c r="B248" s="180">
        <v>7</v>
      </c>
      <c r="C248" s="214" t="s">
        <v>455</v>
      </c>
      <c r="D248" s="215" t="s">
        <v>16</v>
      </c>
      <c r="E248" s="210"/>
      <c r="F248" s="208"/>
      <c r="G248" s="216"/>
      <c r="H248" s="217">
        <f>SUM(H231:H247)</f>
        <v>0</v>
      </c>
      <c r="I248" s="17"/>
      <c r="J248" s="209"/>
      <c r="L248" s="212" t="str">
        <f t="shared" ref="L248" si="65">IF(A248="A",$H248,"")</f>
        <v/>
      </c>
      <c r="M248" s="212" t="str">
        <f t="shared" ref="M248" si="66">IF(A248="B",$H248,"")</f>
        <v/>
      </c>
      <c r="N248" s="212" t="str">
        <f t="shared" ref="N248" si="67">IF(A248="C",$H248,"")</f>
        <v/>
      </c>
      <c r="X248" s="191"/>
      <c r="Y248" s="191" t="str">
        <f t="shared" si="49"/>
        <v/>
      </c>
      <c r="Z248" s="192" t="str">
        <f t="shared" si="50"/>
        <v/>
      </c>
      <c r="AA248" s="192" t="str">
        <f t="shared" si="51"/>
        <v/>
      </c>
      <c r="AB248" s="192">
        <f t="shared" si="52"/>
        <v>0</v>
      </c>
      <c r="AD248" s="192">
        <f t="shared" si="53"/>
        <v>0</v>
      </c>
      <c r="AE248" s="193"/>
      <c r="AF248" s="194"/>
    </row>
    <row r="249" spans="1:32" ht="31.5" customHeight="1" x14ac:dyDescent="0.25">
      <c r="A249" s="179"/>
      <c r="B249" s="180">
        <v>8</v>
      </c>
      <c r="C249" s="181" t="s">
        <v>456</v>
      </c>
      <c r="D249" s="218"/>
      <c r="E249" s="183"/>
      <c r="F249" s="184"/>
      <c r="G249" s="185"/>
      <c r="H249" s="185"/>
      <c r="I249" s="186"/>
      <c r="J249" s="184"/>
      <c r="L249" s="201" t="str">
        <f t="shared" ref="L249:L282" si="68">IF(A249="A",$H249,"")</f>
        <v/>
      </c>
      <c r="M249" s="201" t="str">
        <f t="shared" ref="M249:M282" si="69">IF(A249="B",$H249,"")</f>
        <v/>
      </c>
      <c r="N249" s="201" t="str">
        <f t="shared" ref="N249:N282" si="70">IF(A249="C",$H249,"")</f>
        <v/>
      </c>
      <c r="X249" s="191"/>
      <c r="Y249" s="191" t="str">
        <f t="shared" si="49"/>
        <v/>
      </c>
      <c r="Z249" s="192" t="str">
        <f t="shared" si="50"/>
        <v/>
      </c>
      <c r="AA249" s="192" t="str">
        <f t="shared" si="51"/>
        <v/>
      </c>
      <c r="AB249" s="192">
        <f t="shared" si="52"/>
        <v>0</v>
      </c>
      <c r="AD249" s="192">
        <f t="shared" si="53"/>
        <v>0</v>
      </c>
      <c r="AE249" s="193"/>
      <c r="AF249" s="194"/>
    </row>
    <row r="250" spans="1:32" ht="31.5" customHeight="1" x14ac:dyDescent="0.3">
      <c r="A250" s="267" t="s">
        <v>68</v>
      </c>
      <c r="B250" s="219"/>
      <c r="C250" s="298" t="s">
        <v>216</v>
      </c>
      <c r="D250" s="299" t="s">
        <v>217</v>
      </c>
      <c r="E250" s="278">
        <v>1</v>
      </c>
      <c r="F250" s="274" t="s">
        <v>51</v>
      </c>
      <c r="G250" s="7"/>
      <c r="H250" s="200">
        <f>E250*G250</f>
        <v>0</v>
      </c>
      <c r="I250" s="276"/>
      <c r="J250" s="277" t="s">
        <v>179</v>
      </c>
      <c r="L250" s="201">
        <f t="shared" si="68"/>
        <v>0</v>
      </c>
      <c r="M250" s="201" t="str">
        <f t="shared" si="69"/>
        <v/>
      </c>
      <c r="N250" s="201" t="str">
        <f t="shared" si="70"/>
        <v/>
      </c>
      <c r="X250" s="191"/>
      <c r="Y250" s="191" t="str">
        <f t="shared" si="49"/>
        <v/>
      </c>
      <c r="Z250" s="192" t="str">
        <f t="shared" si="50"/>
        <v/>
      </c>
      <c r="AA250" s="192" t="str">
        <f t="shared" si="51"/>
        <v/>
      </c>
      <c r="AB250" s="192">
        <f t="shared" si="52"/>
        <v>0</v>
      </c>
      <c r="AD250" s="192" t="str">
        <f t="shared" si="53"/>
        <v>C-1</v>
      </c>
      <c r="AE250" s="193"/>
      <c r="AF250" s="194"/>
    </row>
    <row r="251" spans="1:32" ht="31.5" customHeight="1" x14ac:dyDescent="0.3">
      <c r="A251" s="267" t="s">
        <v>104</v>
      </c>
      <c r="B251" s="219"/>
      <c r="C251" s="298" t="s">
        <v>218</v>
      </c>
      <c r="D251" s="299" t="s">
        <v>251</v>
      </c>
      <c r="E251" s="278">
        <v>1</v>
      </c>
      <c r="F251" s="274" t="s">
        <v>82</v>
      </c>
      <c r="G251" s="7"/>
      <c r="H251" s="200">
        <f t="shared" ref="H251:H304" si="71">E251*G251</f>
        <v>0</v>
      </c>
      <c r="I251" s="276"/>
      <c r="J251" s="277" t="s">
        <v>178</v>
      </c>
      <c r="L251" s="201" t="str">
        <f t="shared" ref="L251" si="72">IF(A251="A",$H251,"")</f>
        <v/>
      </c>
      <c r="M251" s="201" t="str">
        <f t="shared" ref="M251" si="73">IF(A251="B",$H251,"")</f>
        <v/>
      </c>
      <c r="N251" s="201">
        <f t="shared" ref="N251" si="74">IF(A251="C",$H251,"")</f>
        <v>0</v>
      </c>
      <c r="X251" s="191"/>
      <c r="Y251" s="191" t="str">
        <f t="shared" si="49"/>
        <v/>
      </c>
      <c r="Z251" s="192" t="str">
        <f t="shared" si="50"/>
        <v/>
      </c>
      <c r="AA251" s="192" t="str">
        <f t="shared" si="51"/>
        <v/>
      </c>
      <c r="AB251" s="192">
        <f t="shared" si="52"/>
        <v>0</v>
      </c>
      <c r="AD251" s="192" t="str">
        <f t="shared" si="53"/>
        <v>C-3</v>
      </c>
      <c r="AE251" s="193"/>
      <c r="AF251" s="194"/>
    </row>
    <row r="252" spans="1:32" ht="31.5" customHeight="1" x14ac:dyDescent="0.3">
      <c r="A252" s="267" t="s">
        <v>104</v>
      </c>
      <c r="B252" s="219"/>
      <c r="C252" s="298" t="s">
        <v>219</v>
      </c>
      <c r="D252" s="300" t="s">
        <v>252</v>
      </c>
      <c r="E252" s="278">
        <v>1</v>
      </c>
      <c r="F252" s="274" t="s">
        <v>82</v>
      </c>
      <c r="G252" s="7"/>
      <c r="H252" s="200">
        <f t="shared" si="71"/>
        <v>0</v>
      </c>
      <c r="I252" s="276"/>
      <c r="J252" s="277" t="s">
        <v>178</v>
      </c>
      <c r="L252" s="201" t="str">
        <f t="shared" si="68"/>
        <v/>
      </c>
      <c r="M252" s="201" t="str">
        <f t="shared" si="69"/>
        <v/>
      </c>
      <c r="N252" s="201">
        <f t="shared" si="70"/>
        <v>0</v>
      </c>
      <c r="X252" s="191"/>
      <c r="Y252" s="191" t="str">
        <f t="shared" si="49"/>
        <v/>
      </c>
      <c r="Z252" s="192" t="str">
        <f t="shared" si="50"/>
        <v/>
      </c>
      <c r="AA252" s="192" t="str">
        <f t="shared" si="51"/>
        <v/>
      </c>
      <c r="AB252" s="192">
        <f t="shared" si="52"/>
        <v>0</v>
      </c>
      <c r="AD252" s="192" t="str">
        <f t="shared" si="53"/>
        <v>C-3</v>
      </c>
      <c r="AE252" s="193"/>
      <c r="AF252" s="194"/>
    </row>
    <row r="253" spans="1:32" ht="31.5" customHeight="1" x14ac:dyDescent="0.3">
      <c r="A253" s="270" t="s">
        <v>452</v>
      </c>
      <c r="B253" s="219"/>
      <c r="C253" s="298" t="s">
        <v>220</v>
      </c>
      <c r="D253" s="300" t="s">
        <v>221</v>
      </c>
      <c r="E253" s="278">
        <v>1</v>
      </c>
      <c r="F253" s="274" t="s">
        <v>82</v>
      </c>
      <c r="G253" s="7"/>
      <c r="H253" s="200">
        <f t="shared" si="71"/>
        <v>0</v>
      </c>
      <c r="I253" s="276"/>
      <c r="J253" s="277" t="s">
        <v>179</v>
      </c>
      <c r="L253" s="201" t="str">
        <f t="shared" ref="L253" si="75">IF(A253="A",$H253,"")</f>
        <v/>
      </c>
      <c r="M253" s="201">
        <f t="shared" ref="M253" si="76">IF(A253="B",$H253,"")</f>
        <v>0</v>
      </c>
      <c r="N253" s="201" t="str">
        <f t="shared" ref="N253" si="77">IF(A253="C",$H253,"")</f>
        <v/>
      </c>
      <c r="X253" s="191"/>
      <c r="Y253" s="191" t="str">
        <f t="shared" si="49"/>
        <v/>
      </c>
      <c r="Z253" s="192" t="str">
        <f t="shared" si="50"/>
        <v/>
      </c>
      <c r="AA253" s="192" t="str">
        <f t="shared" si="51"/>
        <v/>
      </c>
      <c r="AB253" s="192">
        <f t="shared" si="52"/>
        <v>0</v>
      </c>
      <c r="AD253" s="192" t="str">
        <f t="shared" si="53"/>
        <v>C-1</v>
      </c>
      <c r="AE253" s="193"/>
      <c r="AF253" s="194"/>
    </row>
    <row r="254" spans="1:32" ht="31.5" customHeight="1" x14ac:dyDescent="0.3">
      <c r="A254" s="270" t="s">
        <v>452</v>
      </c>
      <c r="B254" s="219"/>
      <c r="C254" s="298" t="s">
        <v>222</v>
      </c>
      <c r="D254" s="300" t="s">
        <v>223</v>
      </c>
      <c r="E254" s="278">
        <v>1</v>
      </c>
      <c r="F254" s="274" t="s">
        <v>82</v>
      </c>
      <c r="G254" s="7"/>
      <c r="H254" s="200">
        <f t="shared" si="71"/>
        <v>0</v>
      </c>
      <c r="I254" s="276"/>
      <c r="J254" s="277" t="s">
        <v>179</v>
      </c>
      <c r="L254" s="201" t="str">
        <f t="shared" si="68"/>
        <v/>
      </c>
      <c r="M254" s="201">
        <f t="shared" si="69"/>
        <v>0</v>
      </c>
      <c r="N254" s="201" t="str">
        <f t="shared" si="70"/>
        <v/>
      </c>
      <c r="X254" s="191"/>
      <c r="Y254" s="191" t="str">
        <f t="shared" si="49"/>
        <v/>
      </c>
      <c r="Z254" s="192" t="str">
        <f t="shared" si="50"/>
        <v/>
      </c>
      <c r="AA254" s="192" t="str">
        <f t="shared" si="51"/>
        <v/>
      </c>
      <c r="AB254" s="192">
        <f t="shared" si="52"/>
        <v>0</v>
      </c>
      <c r="AD254" s="192" t="str">
        <f t="shared" si="53"/>
        <v>C-1</v>
      </c>
      <c r="AE254" s="193"/>
      <c r="AF254" s="194"/>
    </row>
    <row r="255" spans="1:32" ht="31.5" customHeight="1" x14ac:dyDescent="0.3">
      <c r="A255" s="270" t="s">
        <v>452</v>
      </c>
      <c r="B255" s="219"/>
      <c r="C255" s="298" t="s">
        <v>224</v>
      </c>
      <c r="D255" s="300" t="s">
        <v>225</v>
      </c>
      <c r="E255" s="278">
        <v>1</v>
      </c>
      <c r="F255" s="274" t="s">
        <v>82</v>
      </c>
      <c r="G255" s="7"/>
      <c r="H255" s="200">
        <f t="shared" si="71"/>
        <v>0</v>
      </c>
      <c r="I255" s="276"/>
      <c r="J255" s="277" t="s">
        <v>179</v>
      </c>
      <c r="L255" s="201" t="str">
        <f t="shared" si="68"/>
        <v/>
      </c>
      <c r="M255" s="201">
        <f t="shared" si="69"/>
        <v>0</v>
      </c>
      <c r="N255" s="201" t="str">
        <f t="shared" si="70"/>
        <v/>
      </c>
      <c r="X255" s="191"/>
      <c r="Y255" s="191" t="str">
        <f t="shared" si="49"/>
        <v/>
      </c>
      <c r="Z255" s="192" t="str">
        <f t="shared" si="50"/>
        <v/>
      </c>
      <c r="AA255" s="192" t="str">
        <f t="shared" si="51"/>
        <v/>
      </c>
      <c r="AB255" s="192">
        <f t="shared" si="52"/>
        <v>0</v>
      </c>
      <c r="AD255" s="192" t="str">
        <f t="shared" si="53"/>
        <v>C-1</v>
      </c>
      <c r="AE255" s="193"/>
      <c r="AF255" s="194"/>
    </row>
    <row r="256" spans="1:32" ht="31.5" customHeight="1" x14ac:dyDescent="0.3">
      <c r="A256" s="267" t="s">
        <v>104</v>
      </c>
      <c r="B256" s="219"/>
      <c r="C256" s="298" t="s">
        <v>226</v>
      </c>
      <c r="D256" s="300" t="s">
        <v>227</v>
      </c>
      <c r="E256" s="278">
        <v>1</v>
      </c>
      <c r="F256" s="274" t="s">
        <v>82</v>
      </c>
      <c r="G256" s="7"/>
      <c r="H256" s="200">
        <f t="shared" si="71"/>
        <v>0</v>
      </c>
      <c r="I256" s="276"/>
      <c r="J256" s="277" t="s">
        <v>179</v>
      </c>
      <c r="L256" s="201" t="str">
        <f t="shared" ref="L256" si="78">IF(A256="A",$H256,"")</f>
        <v/>
      </c>
      <c r="M256" s="201" t="str">
        <f t="shared" ref="M256" si="79">IF(A256="B",$H256,"")</f>
        <v/>
      </c>
      <c r="N256" s="201">
        <f t="shared" ref="N256" si="80">IF(A256="C",$H256,"")</f>
        <v>0</v>
      </c>
      <c r="X256" s="191"/>
      <c r="Y256" s="191" t="str">
        <f t="shared" si="49"/>
        <v/>
      </c>
      <c r="Z256" s="192" t="str">
        <f t="shared" si="50"/>
        <v/>
      </c>
      <c r="AA256" s="192" t="str">
        <f t="shared" si="51"/>
        <v/>
      </c>
      <c r="AB256" s="192">
        <f t="shared" si="52"/>
        <v>0</v>
      </c>
      <c r="AD256" s="192" t="str">
        <f t="shared" si="53"/>
        <v>C-1</v>
      </c>
      <c r="AE256" s="193"/>
      <c r="AF256" s="194"/>
    </row>
    <row r="257" spans="1:32" ht="31.5" customHeight="1" x14ac:dyDescent="0.3">
      <c r="A257" s="267" t="s">
        <v>104</v>
      </c>
      <c r="B257" s="219"/>
      <c r="C257" s="298" t="s">
        <v>156</v>
      </c>
      <c r="D257" s="300" t="s">
        <v>228</v>
      </c>
      <c r="E257" s="278">
        <v>43</v>
      </c>
      <c r="F257" s="274" t="s">
        <v>82</v>
      </c>
      <c r="G257" s="7"/>
      <c r="H257" s="200">
        <f t="shared" si="71"/>
        <v>0</v>
      </c>
      <c r="I257" s="276"/>
      <c r="J257" s="277" t="s">
        <v>180</v>
      </c>
      <c r="L257" s="201" t="str">
        <f t="shared" ref="L257:L275" si="81">IF(A257="A",$H257,"")</f>
        <v/>
      </c>
      <c r="M257" s="201" t="str">
        <f t="shared" ref="M257:M275" si="82">IF(A257="B",$H257,"")</f>
        <v/>
      </c>
      <c r="N257" s="201">
        <f t="shared" ref="N257:N275" si="83">IF(A257="C",$H257,"")</f>
        <v>0</v>
      </c>
      <c r="X257" s="191"/>
      <c r="Y257" s="191" t="str">
        <f t="shared" si="49"/>
        <v/>
      </c>
      <c r="Z257" s="192" t="str">
        <f t="shared" si="50"/>
        <v/>
      </c>
      <c r="AA257" s="192" t="str">
        <f t="shared" si="51"/>
        <v/>
      </c>
      <c r="AB257" s="192">
        <f t="shared" si="52"/>
        <v>0</v>
      </c>
      <c r="AD257" s="192" t="str">
        <f t="shared" si="53"/>
        <v>C-4</v>
      </c>
      <c r="AE257" s="193"/>
      <c r="AF257" s="194"/>
    </row>
    <row r="258" spans="1:32" ht="31.5" customHeight="1" x14ac:dyDescent="0.3">
      <c r="A258" s="267" t="s">
        <v>104</v>
      </c>
      <c r="B258" s="219"/>
      <c r="C258" s="298" t="s">
        <v>230</v>
      </c>
      <c r="D258" s="300" t="s">
        <v>231</v>
      </c>
      <c r="E258" s="278">
        <v>9</v>
      </c>
      <c r="F258" s="274" t="s">
        <v>82</v>
      </c>
      <c r="G258" s="7"/>
      <c r="H258" s="200">
        <f t="shared" si="71"/>
        <v>0</v>
      </c>
      <c r="I258" s="276"/>
      <c r="J258" s="277" t="s">
        <v>179</v>
      </c>
      <c r="L258" s="201" t="str">
        <f t="shared" ref="L258:L263" si="84">IF(A258="A",$H258,"")</f>
        <v/>
      </c>
      <c r="M258" s="201" t="str">
        <f t="shared" ref="M258:M263" si="85">IF(A258="B",$H258,"")</f>
        <v/>
      </c>
      <c r="N258" s="201">
        <f t="shared" ref="N258:N263" si="86">IF(A258="C",$H258,"")</f>
        <v>0</v>
      </c>
      <c r="X258" s="191"/>
      <c r="Y258" s="191" t="str">
        <f t="shared" si="49"/>
        <v/>
      </c>
      <c r="Z258" s="192" t="str">
        <f t="shared" si="50"/>
        <v/>
      </c>
      <c r="AA258" s="192" t="str">
        <f t="shared" si="51"/>
        <v/>
      </c>
      <c r="AB258" s="192">
        <f t="shared" si="52"/>
        <v>0</v>
      </c>
      <c r="AD258" s="192" t="str">
        <f t="shared" si="53"/>
        <v>C-1</v>
      </c>
      <c r="AE258" s="193"/>
      <c r="AF258" s="194"/>
    </row>
    <row r="259" spans="1:32" ht="31.5" customHeight="1" x14ac:dyDescent="0.3">
      <c r="A259" s="267" t="s">
        <v>104</v>
      </c>
      <c r="B259" s="219"/>
      <c r="C259" s="298" t="s">
        <v>233</v>
      </c>
      <c r="D259" s="300" t="s">
        <v>234</v>
      </c>
      <c r="E259" s="278">
        <v>8</v>
      </c>
      <c r="F259" s="274" t="s">
        <v>82</v>
      </c>
      <c r="G259" s="7"/>
      <c r="H259" s="200">
        <f t="shared" si="71"/>
        <v>0</v>
      </c>
      <c r="I259" s="276"/>
      <c r="J259" s="277" t="s">
        <v>179</v>
      </c>
      <c r="L259" s="201" t="str">
        <f t="shared" si="84"/>
        <v/>
      </c>
      <c r="M259" s="201" t="str">
        <f t="shared" si="85"/>
        <v/>
      </c>
      <c r="N259" s="201">
        <f t="shared" si="86"/>
        <v>0</v>
      </c>
      <c r="X259" s="191"/>
      <c r="Y259" s="191" t="str">
        <f t="shared" si="49"/>
        <v/>
      </c>
      <c r="Z259" s="192" t="str">
        <f t="shared" si="50"/>
        <v/>
      </c>
      <c r="AA259" s="192" t="str">
        <f t="shared" si="51"/>
        <v/>
      </c>
      <c r="AB259" s="192">
        <f t="shared" si="52"/>
        <v>0</v>
      </c>
      <c r="AD259" s="192" t="str">
        <f t="shared" si="53"/>
        <v>C-1</v>
      </c>
      <c r="AE259" s="193"/>
      <c r="AF259" s="194"/>
    </row>
    <row r="260" spans="1:32" ht="31.5" customHeight="1" x14ac:dyDescent="0.3">
      <c r="A260" s="267" t="s">
        <v>104</v>
      </c>
      <c r="B260" s="219"/>
      <c r="C260" s="298" t="s">
        <v>226</v>
      </c>
      <c r="D260" s="300" t="s">
        <v>229</v>
      </c>
      <c r="E260" s="278">
        <v>9</v>
      </c>
      <c r="F260" s="274" t="s">
        <v>82</v>
      </c>
      <c r="G260" s="7"/>
      <c r="H260" s="200">
        <f t="shared" si="71"/>
        <v>0</v>
      </c>
      <c r="I260" s="276"/>
      <c r="J260" s="277" t="s">
        <v>179</v>
      </c>
      <c r="L260" s="201" t="str">
        <f t="shared" si="84"/>
        <v/>
      </c>
      <c r="M260" s="201" t="str">
        <f t="shared" si="85"/>
        <v/>
      </c>
      <c r="N260" s="201">
        <f t="shared" si="86"/>
        <v>0</v>
      </c>
      <c r="X260" s="191"/>
      <c r="Y260" s="191" t="str">
        <f t="shared" si="49"/>
        <v/>
      </c>
      <c r="Z260" s="192" t="str">
        <f t="shared" si="50"/>
        <v/>
      </c>
      <c r="AA260" s="192" t="str">
        <f t="shared" si="51"/>
        <v/>
      </c>
      <c r="AB260" s="192">
        <f t="shared" si="52"/>
        <v>0</v>
      </c>
      <c r="AD260" s="192" t="str">
        <f t="shared" si="53"/>
        <v>C-1</v>
      </c>
      <c r="AE260" s="193"/>
      <c r="AF260" s="194"/>
    </row>
    <row r="261" spans="1:32" ht="31.5" customHeight="1" x14ac:dyDescent="0.3">
      <c r="A261" s="267" t="s">
        <v>104</v>
      </c>
      <c r="B261" s="219"/>
      <c r="C261" s="298" t="s">
        <v>235</v>
      </c>
      <c r="D261" s="300" t="s">
        <v>236</v>
      </c>
      <c r="E261" s="278">
        <v>45</v>
      </c>
      <c r="F261" s="274" t="s">
        <v>82</v>
      </c>
      <c r="G261" s="7"/>
      <c r="H261" s="200">
        <f t="shared" si="71"/>
        <v>0</v>
      </c>
      <c r="I261" s="276"/>
      <c r="J261" s="277" t="s">
        <v>179</v>
      </c>
      <c r="L261" s="201" t="str">
        <f t="shared" si="84"/>
        <v/>
      </c>
      <c r="M261" s="201" t="str">
        <f t="shared" si="85"/>
        <v/>
      </c>
      <c r="N261" s="201">
        <f t="shared" si="86"/>
        <v>0</v>
      </c>
      <c r="X261" s="191"/>
      <c r="Y261" s="191" t="str">
        <f t="shared" si="49"/>
        <v/>
      </c>
      <c r="Z261" s="192" t="str">
        <f t="shared" si="50"/>
        <v/>
      </c>
      <c r="AA261" s="192" t="str">
        <f t="shared" si="51"/>
        <v/>
      </c>
      <c r="AB261" s="192">
        <f t="shared" si="52"/>
        <v>0</v>
      </c>
      <c r="AD261" s="192" t="str">
        <f t="shared" si="53"/>
        <v>C-1</v>
      </c>
      <c r="AE261" s="193"/>
      <c r="AF261" s="194"/>
    </row>
    <row r="262" spans="1:32" ht="31.5" customHeight="1" x14ac:dyDescent="0.3">
      <c r="A262" s="267" t="s">
        <v>104</v>
      </c>
      <c r="B262" s="219"/>
      <c r="C262" s="298" t="s">
        <v>240</v>
      </c>
      <c r="D262" s="300" t="s">
        <v>241</v>
      </c>
      <c r="E262" s="278">
        <v>68</v>
      </c>
      <c r="F262" s="274" t="s">
        <v>82</v>
      </c>
      <c r="G262" s="7"/>
      <c r="H262" s="200">
        <f t="shared" si="71"/>
        <v>0</v>
      </c>
      <c r="I262" s="276"/>
      <c r="J262" s="277" t="s">
        <v>179</v>
      </c>
      <c r="L262" s="201" t="str">
        <f t="shared" si="84"/>
        <v/>
      </c>
      <c r="M262" s="201" t="str">
        <f t="shared" si="85"/>
        <v/>
      </c>
      <c r="N262" s="201">
        <f t="shared" si="86"/>
        <v>0</v>
      </c>
      <c r="X262" s="191"/>
      <c r="Y262" s="191" t="str">
        <f t="shared" si="49"/>
        <v/>
      </c>
      <c r="Z262" s="192" t="str">
        <f t="shared" si="50"/>
        <v/>
      </c>
      <c r="AA262" s="192" t="str">
        <f t="shared" si="51"/>
        <v/>
      </c>
      <c r="AB262" s="192">
        <f t="shared" si="52"/>
        <v>0</v>
      </c>
      <c r="AD262" s="192" t="str">
        <f t="shared" si="53"/>
        <v>C-1</v>
      </c>
      <c r="AE262" s="193"/>
      <c r="AF262" s="194"/>
    </row>
    <row r="263" spans="1:32" ht="31.5" customHeight="1" x14ac:dyDescent="0.3">
      <c r="A263" s="267" t="s">
        <v>104</v>
      </c>
      <c r="B263" s="219"/>
      <c r="C263" s="298" t="s">
        <v>157</v>
      </c>
      <c r="D263" s="300" t="s">
        <v>232</v>
      </c>
      <c r="E263" s="278">
        <v>8</v>
      </c>
      <c r="F263" s="274" t="s">
        <v>82</v>
      </c>
      <c r="G263" s="7"/>
      <c r="H263" s="200">
        <f t="shared" si="71"/>
        <v>0</v>
      </c>
      <c r="I263" s="276"/>
      <c r="J263" s="277" t="s">
        <v>179</v>
      </c>
      <c r="L263" s="201" t="str">
        <f t="shared" si="84"/>
        <v/>
      </c>
      <c r="M263" s="201" t="str">
        <f t="shared" si="85"/>
        <v/>
      </c>
      <c r="N263" s="201">
        <f t="shared" si="86"/>
        <v>0</v>
      </c>
      <c r="X263" s="191"/>
      <c r="Y263" s="191" t="str">
        <f t="shared" si="49"/>
        <v/>
      </c>
      <c r="Z263" s="192" t="str">
        <f t="shared" si="50"/>
        <v/>
      </c>
      <c r="AA263" s="192" t="str">
        <f t="shared" si="51"/>
        <v/>
      </c>
      <c r="AB263" s="192">
        <f t="shared" si="52"/>
        <v>0</v>
      </c>
      <c r="AD263" s="192" t="str">
        <f t="shared" si="53"/>
        <v>C-1</v>
      </c>
      <c r="AE263" s="193"/>
      <c r="AF263" s="194"/>
    </row>
    <row r="264" spans="1:32" ht="31.5" customHeight="1" x14ac:dyDescent="0.3">
      <c r="A264" s="267" t="s">
        <v>104</v>
      </c>
      <c r="B264" s="219"/>
      <c r="C264" s="298" t="s">
        <v>237</v>
      </c>
      <c r="D264" s="300" t="s">
        <v>238</v>
      </c>
      <c r="E264" s="278">
        <v>7</v>
      </c>
      <c r="F264" s="274" t="s">
        <v>82</v>
      </c>
      <c r="G264" s="7"/>
      <c r="H264" s="200">
        <f t="shared" si="71"/>
        <v>0</v>
      </c>
      <c r="I264" s="276"/>
      <c r="J264" s="277" t="s">
        <v>179</v>
      </c>
      <c r="L264" s="201" t="str">
        <f t="shared" si="81"/>
        <v/>
      </c>
      <c r="M264" s="201" t="str">
        <f t="shared" si="82"/>
        <v/>
      </c>
      <c r="N264" s="201">
        <f t="shared" si="83"/>
        <v>0</v>
      </c>
      <c r="X264" s="191"/>
      <c r="Y264" s="191" t="str">
        <f t="shared" si="49"/>
        <v/>
      </c>
      <c r="Z264" s="192" t="str">
        <f t="shared" si="50"/>
        <v/>
      </c>
      <c r="AA264" s="192" t="str">
        <f t="shared" si="51"/>
        <v/>
      </c>
      <c r="AB264" s="192">
        <f t="shared" si="52"/>
        <v>0</v>
      </c>
      <c r="AD264" s="192" t="str">
        <f t="shared" si="53"/>
        <v>C-1</v>
      </c>
      <c r="AE264" s="193"/>
      <c r="AF264" s="194"/>
    </row>
    <row r="265" spans="1:32" ht="31.5" customHeight="1" x14ac:dyDescent="0.3">
      <c r="A265" s="267" t="s">
        <v>104</v>
      </c>
      <c r="B265" s="219"/>
      <c r="C265" s="298" t="s">
        <v>237</v>
      </c>
      <c r="D265" s="300" t="s">
        <v>239</v>
      </c>
      <c r="E265" s="278">
        <v>1</v>
      </c>
      <c r="F265" s="274" t="s">
        <v>82</v>
      </c>
      <c r="G265" s="7"/>
      <c r="H265" s="200">
        <f t="shared" si="71"/>
        <v>0</v>
      </c>
      <c r="I265" s="276"/>
      <c r="J265" s="277" t="s">
        <v>179</v>
      </c>
      <c r="L265" s="201" t="str">
        <f t="shared" si="81"/>
        <v/>
      </c>
      <c r="M265" s="201" t="str">
        <f t="shared" si="82"/>
        <v/>
      </c>
      <c r="N265" s="201">
        <f t="shared" si="83"/>
        <v>0</v>
      </c>
      <c r="X265" s="191"/>
      <c r="Y265" s="191" t="str">
        <f t="shared" si="49"/>
        <v/>
      </c>
      <c r="Z265" s="192" t="str">
        <f t="shared" si="50"/>
        <v/>
      </c>
      <c r="AA265" s="192" t="str">
        <f t="shared" si="51"/>
        <v/>
      </c>
      <c r="AB265" s="192">
        <f t="shared" si="52"/>
        <v>0</v>
      </c>
      <c r="AD265" s="192" t="str">
        <f t="shared" si="53"/>
        <v>C-1</v>
      </c>
      <c r="AE265" s="193"/>
      <c r="AF265" s="194"/>
    </row>
    <row r="266" spans="1:32" ht="31.5" customHeight="1" x14ac:dyDescent="0.3">
      <c r="A266" s="267" t="s">
        <v>104</v>
      </c>
      <c r="B266" s="219"/>
      <c r="C266" s="298" t="s">
        <v>242</v>
      </c>
      <c r="D266" s="300" t="s">
        <v>243</v>
      </c>
      <c r="E266" s="278">
        <v>1</v>
      </c>
      <c r="F266" s="274" t="s">
        <v>82</v>
      </c>
      <c r="G266" s="7"/>
      <c r="H266" s="200">
        <f t="shared" si="71"/>
        <v>0</v>
      </c>
      <c r="I266" s="276"/>
      <c r="J266" s="277" t="s">
        <v>179</v>
      </c>
      <c r="L266" s="201" t="str">
        <f t="shared" si="81"/>
        <v/>
      </c>
      <c r="M266" s="201" t="str">
        <f t="shared" si="82"/>
        <v/>
      </c>
      <c r="N266" s="201">
        <f t="shared" si="83"/>
        <v>0</v>
      </c>
      <c r="X266" s="191"/>
      <c r="Y266" s="191" t="str">
        <f t="shared" si="49"/>
        <v/>
      </c>
      <c r="Z266" s="192" t="str">
        <f t="shared" si="50"/>
        <v/>
      </c>
      <c r="AA266" s="192" t="str">
        <f t="shared" si="51"/>
        <v/>
      </c>
      <c r="AB266" s="192">
        <f t="shared" si="52"/>
        <v>0</v>
      </c>
      <c r="AD266" s="192" t="str">
        <f t="shared" si="53"/>
        <v>C-1</v>
      </c>
      <c r="AE266" s="193"/>
      <c r="AF266" s="194"/>
    </row>
    <row r="267" spans="1:32" ht="31.5" customHeight="1" x14ac:dyDescent="0.3">
      <c r="A267" s="267" t="s">
        <v>104</v>
      </c>
      <c r="B267" s="219"/>
      <c r="C267" s="298" t="s">
        <v>244</v>
      </c>
      <c r="D267" s="300" t="s">
        <v>245</v>
      </c>
      <c r="E267" s="278">
        <v>8</v>
      </c>
      <c r="F267" s="274" t="s">
        <v>246</v>
      </c>
      <c r="G267" s="7"/>
      <c r="H267" s="200">
        <f t="shared" si="71"/>
        <v>0</v>
      </c>
      <c r="I267" s="276"/>
      <c r="J267" s="277" t="s">
        <v>179</v>
      </c>
      <c r="L267" s="201" t="str">
        <f t="shared" si="81"/>
        <v/>
      </c>
      <c r="M267" s="201" t="str">
        <f t="shared" si="82"/>
        <v/>
      </c>
      <c r="N267" s="201">
        <f t="shared" si="83"/>
        <v>0</v>
      </c>
      <c r="X267" s="191"/>
      <c r="Y267" s="191" t="str">
        <f t="shared" si="49"/>
        <v/>
      </c>
      <c r="Z267" s="192" t="str">
        <f t="shared" si="50"/>
        <v/>
      </c>
      <c r="AA267" s="192" t="str">
        <f t="shared" si="51"/>
        <v/>
      </c>
      <c r="AB267" s="192">
        <f t="shared" si="52"/>
        <v>0</v>
      </c>
      <c r="AD267" s="192" t="str">
        <f t="shared" si="53"/>
        <v>C-1</v>
      </c>
      <c r="AE267" s="193"/>
      <c r="AF267" s="194"/>
    </row>
    <row r="268" spans="1:32" ht="31.5" customHeight="1" x14ac:dyDescent="0.3">
      <c r="A268" s="267" t="s">
        <v>104</v>
      </c>
      <c r="B268" s="219"/>
      <c r="C268" s="298" t="s">
        <v>248</v>
      </c>
      <c r="D268" s="300" t="s">
        <v>247</v>
      </c>
      <c r="E268" s="278">
        <v>8</v>
      </c>
      <c r="F268" s="274" t="s">
        <v>82</v>
      </c>
      <c r="G268" s="7"/>
      <c r="H268" s="200">
        <f t="shared" si="71"/>
        <v>0</v>
      </c>
      <c r="I268" s="276"/>
      <c r="J268" s="277" t="s">
        <v>179</v>
      </c>
      <c r="L268" s="201" t="str">
        <f t="shared" si="81"/>
        <v/>
      </c>
      <c r="M268" s="201" t="str">
        <f t="shared" si="82"/>
        <v/>
      </c>
      <c r="N268" s="201">
        <f t="shared" si="83"/>
        <v>0</v>
      </c>
      <c r="X268" s="191"/>
      <c r="Y268" s="191" t="str">
        <f t="shared" si="49"/>
        <v/>
      </c>
      <c r="Z268" s="192" t="str">
        <f t="shared" si="50"/>
        <v/>
      </c>
      <c r="AA268" s="192" t="str">
        <f t="shared" si="51"/>
        <v/>
      </c>
      <c r="AB268" s="192">
        <f t="shared" si="52"/>
        <v>0</v>
      </c>
      <c r="AD268" s="192" t="str">
        <f t="shared" si="53"/>
        <v>C-1</v>
      </c>
      <c r="AE268" s="193"/>
      <c r="AF268" s="194"/>
    </row>
    <row r="269" spans="1:32" ht="31.5" customHeight="1" x14ac:dyDescent="0.3">
      <c r="A269" s="267" t="s">
        <v>104</v>
      </c>
      <c r="B269" s="219"/>
      <c r="C269" s="298" t="s">
        <v>249</v>
      </c>
      <c r="D269" s="300" t="s">
        <v>250</v>
      </c>
      <c r="E269" s="278">
        <v>1</v>
      </c>
      <c r="F269" s="274" t="s">
        <v>82</v>
      </c>
      <c r="G269" s="7"/>
      <c r="H269" s="200">
        <f t="shared" si="71"/>
        <v>0</v>
      </c>
      <c r="I269" s="276"/>
      <c r="J269" s="277" t="s">
        <v>179</v>
      </c>
      <c r="L269" s="201" t="str">
        <f t="shared" si="81"/>
        <v/>
      </c>
      <c r="M269" s="201" t="str">
        <f t="shared" si="82"/>
        <v/>
      </c>
      <c r="N269" s="201">
        <f t="shared" si="83"/>
        <v>0</v>
      </c>
      <c r="X269" s="191"/>
      <c r="Y269" s="191" t="str">
        <f t="shared" si="49"/>
        <v/>
      </c>
      <c r="Z269" s="192" t="str">
        <f t="shared" si="50"/>
        <v/>
      </c>
      <c r="AA269" s="192" t="str">
        <f t="shared" si="51"/>
        <v/>
      </c>
      <c r="AB269" s="192">
        <f t="shared" si="52"/>
        <v>0</v>
      </c>
      <c r="AD269" s="192" t="str">
        <f t="shared" si="53"/>
        <v>C-1</v>
      </c>
      <c r="AE269" s="193"/>
      <c r="AF269" s="194"/>
    </row>
    <row r="270" spans="1:32" ht="31.5" customHeight="1" x14ac:dyDescent="0.3">
      <c r="A270" s="267" t="s">
        <v>104</v>
      </c>
      <c r="B270" s="219"/>
      <c r="C270" s="298" t="s">
        <v>253</v>
      </c>
      <c r="D270" s="300" t="s">
        <v>254</v>
      </c>
      <c r="E270" s="278">
        <v>46.3</v>
      </c>
      <c r="F270" s="274" t="s">
        <v>190</v>
      </c>
      <c r="G270" s="7"/>
      <c r="H270" s="200">
        <f t="shared" si="71"/>
        <v>0</v>
      </c>
      <c r="I270" s="276"/>
      <c r="J270" s="277" t="s">
        <v>179</v>
      </c>
      <c r="L270" s="201" t="str">
        <f t="shared" si="81"/>
        <v/>
      </c>
      <c r="M270" s="201" t="str">
        <f t="shared" si="82"/>
        <v/>
      </c>
      <c r="N270" s="201">
        <f t="shared" si="83"/>
        <v>0</v>
      </c>
      <c r="X270" s="191"/>
      <c r="Y270" s="191" t="str">
        <f t="shared" si="49"/>
        <v/>
      </c>
      <c r="Z270" s="192" t="str">
        <f t="shared" si="50"/>
        <v/>
      </c>
      <c r="AA270" s="192" t="str">
        <f t="shared" si="51"/>
        <v/>
      </c>
      <c r="AB270" s="192">
        <f t="shared" si="52"/>
        <v>0</v>
      </c>
      <c r="AD270" s="192" t="str">
        <f t="shared" si="53"/>
        <v>C-1</v>
      </c>
      <c r="AE270" s="193"/>
      <c r="AF270" s="194"/>
    </row>
    <row r="271" spans="1:32" ht="31.5" customHeight="1" x14ac:dyDescent="0.3">
      <c r="A271" s="267" t="s">
        <v>104</v>
      </c>
      <c r="B271" s="219"/>
      <c r="C271" s="298" t="s">
        <v>255</v>
      </c>
      <c r="D271" s="300" t="s">
        <v>256</v>
      </c>
      <c r="E271" s="278">
        <v>1</v>
      </c>
      <c r="F271" s="274" t="s">
        <v>82</v>
      </c>
      <c r="G271" s="7"/>
      <c r="H271" s="200">
        <f t="shared" si="71"/>
        <v>0</v>
      </c>
      <c r="I271" s="276"/>
      <c r="J271" s="277" t="s">
        <v>179</v>
      </c>
      <c r="L271" s="201" t="str">
        <f t="shared" si="81"/>
        <v/>
      </c>
      <c r="M271" s="201" t="str">
        <f t="shared" si="82"/>
        <v/>
      </c>
      <c r="N271" s="201">
        <f t="shared" si="83"/>
        <v>0</v>
      </c>
      <c r="X271" s="191"/>
      <c r="Y271" s="191" t="str">
        <f t="shared" si="49"/>
        <v/>
      </c>
      <c r="Z271" s="192" t="str">
        <f t="shared" si="50"/>
        <v/>
      </c>
      <c r="AA271" s="192" t="str">
        <f t="shared" si="51"/>
        <v/>
      </c>
      <c r="AB271" s="192">
        <f t="shared" si="52"/>
        <v>0</v>
      </c>
      <c r="AD271" s="192" t="str">
        <f t="shared" si="53"/>
        <v>C-1</v>
      </c>
      <c r="AE271" s="193"/>
      <c r="AF271" s="194"/>
    </row>
    <row r="272" spans="1:32" ht="31.5" customHeight="1" x14ac:dyDescent="0.3">
      <c r="A272" s="267" t="s">
        <v>104</v>
      </c>
      <c r="B272" s="219"/>
      <c r="C272" s="298" t="s">
        <v>158</v>
      </c>
      <c r="D272" s="300" t="s">
        <v>257</v>
      </c>
      <c r="E272" s="278">
        <v>2</v>
      </c>
      <c r="F272" s="274" t="s">
        <v>82</v>
      </c>
      <c r="G272" s="7"/>
      <c r="H272" s="200">
        <f t="shared" si="71"/>
        <v>0</v>
      </c>
      <c r="I272" s="276"/>
      <c r="J272" s="277" t="s">
        <v>179</v>
      </c>
      <c r="L272" s="201" t="str">
        <f t="shared" si="81"/>
        <v/>
      </c>
      <c r="M272" s="201" t="str">
        <f t="shared" si="82"/>
        <v/>
      </c>
      <c r="N272" s="201">
        <f t="shared" si="83"/>
        <v>0</v>
      </c>
      <c r="X272" s="191"/>
      <c r="Y272" s="191" t="str">
        <f t="shared" si="49"/>
        <v/>
      </c>
      <c r="Z272" s="192" t="str">
        <f t="shared" si="50"/>
        <v/>
      </c>
      <c r="AA272" s="192" t="str">
        <f t="shared" si="51"/>
        <v/>
      </c>
      <c r="AB272" s="192">
        <f t="shared" si="52"/>
        <v>0</v>
      </c>
      <c r="AD272" s="192" t="str">
        <f t="shared" si="53"/>
        <v>C-1</v>
      </c>
      <c r="AE272" s="193"/>
      <c r="AF272" s="194"/>
    </row>
    <row r="273" spans="1:32" ht="31.5" customHeight="1" x14ac:dyDescent="0.3">
      <c r="A273" s="267" t="s">
        <v>104</v>
      </c>
      <c r="B273" s="219"/>
      <c r="C273" s="298" t="s">
        <v>260</v>
      </c>
      <c r="D273" s="299" t="s">
        <v>261</v>
      </c>
      <c r="E273" s="278">
        <v>1</v>
      </c>
      <c r="F273" s="274" t="s">
        <v>82</v>
      </c>
      <c r="G273" s="7"/>
      <c r="H273" s="200">
        <f t="shared" si="71"/>
        <v>0</v>
      </c>
      <c r="I273" s="276"/>
      <c r="J273" s="277" t="s">
        <v>179</v>
      </c>
      <c r="L273" s="201" t="str">
        <f t="shared" si="81"/>
        <v/>
      </c>
      <c r="M273" s="201" t="str">
        <f t="shared" si="82"/>
        <v/>
      </c>
      <c r="N273" s="201">
        <f t="shared" si="83"/>
        <v>0</v>
      </c>
      <c r="X273" s="191"/>
      <c r="Y273" s="191" t="str">
        <f t="shared" si="49"/>
        <v/>
      </c>
      <c r="Z273" s="192" t="str">
        <f t="shared" si="50"/>
        <v/>
      </c>
      <c r="AA273" s="192" t="str">
        <f t="shared" si="51"/>
        <v/>
      </c>
      <c r="AB273" s="192">
        <f t="shared" si="52"/>
        <v>0</v>
      </c>
      <c r="AD273" s="192" t="str">
        <f t="shared" si="53"/>
        <v>C-1</v>
      </c>
      <c r="AE273" s="193"/>
      <c r="AF273" s="194"/>
    </row>
    <row r="274" spans="1:32" ht="31.5" customHeight="1" x14ac:dyDescent="0.3">
      <c r="A274" s="267" t="s">
        <v>104</v>
      </c>
      <c r="B274" s="219"/>
      <c r="C274" s="298" t="s">
        <v>264</v>
      </c>
      <c r="D274" s="299" t="s">
        <v>262</v>
      </c>
      <c r="E274" s="278">
        <v>1</v>
      </c>
      <c r="F274" s="274" t="s">
        <v>82</v>
      </c>
      <c r="G274" s="7"/>
      <c r="H274" s="200">
        <f t="shared" si="71"/>
        <v>0</v>
      </c>
      <c r="I274" s="276"/>
      <c r="J274" s="277" t="s">
        <v>179</v>
      </c>
      <c r="L274" s="201" t="str">
        <f t="shared" si="81"/>
        <v/>
      </c>
      <c r="M274" s="201" t="str">
        <f t="shared" si="82"/>
        <v/>
      </c>
      <c r="N274" s="201">
        <f t="shared" si="83"/>
        <v>0</v>
      </c>
      <c r="X274" s="191"/>
      <c r="Y274" s="191" t="str">
        <f t="shared" si="49"/>
        <v/>
      </c>
      <c r="Z274" s="192" t="str">
        <f t="shared" si="50"/>
        <v/>
      </c>
      <c r="AA274" s="192" t="str">
        <f t="shared" si="51"/>
        <v/>
      </c>
      <c r="AB274" s="192">
        <f t="shared" si="52"/>
        <v>0</v>
      </c>
      <c r="AD274" s="192" t="str">
        <f t="shared" si="53"/>
        <v>C-1</v>
      </c>
      <c r="AE274" s="193"/>
      <c r="AF274" s="194"/>
    </row>
    <row r="275" spans="1:32" ht="31.5" customHeight="1" x14ac:dyDescent="0.3">
      <c r="A275" s="267" t="s">
        <v>104</v>
      </c>
      <c r="B275" s="219"/>
      <c r="C275" s="298" t="s">
        <v>265</v>
      </c>
      <c r="D275" s="300" t="s">
        <v>263</v>
      </c>
      <c r="E275" s="278">
        <v>5</v>
      </c>
      <c r="F275" s="274" t="s">
        <v>82</v>
      </c>
      <c r="G275" s="7"/>
      <c r="H275" s="200">
        <f t="shared" si="71"/>
        <v>0</v>
      </c>
      <c r="I275" s="276"/>
      <c r="J275" s="277" t="s">
        <v>179</v>
      </c>
      <c r="L275" s="201" t="str">
        <f t="shared" si="81"/>
        <v/>
      </c>
      <c r="M275" s="201" t="str">
        <f t="shared" si="82"/>
        <v/>
      </c>
      <c r="N275" s="201">
        <f t="shared" si="83"/>
        <v>0</v>
      </c>
      <c r="X275" s="191"/>
      <c r="Y275" s="191" t="str">
        <f t="shared" si="49"/>
        <v/>
      </c>
      <c r="Z275" s="192" t="str">
        <f t="shared" si="50"/>
        <v/>
      </c>
      <c r="AA275" s="192" t="str">
        <f t="shared" si="51"/>
        <v/>
      </c>
      <c r="AB275" s="192">
        <f t="shared" si="52"/>
        <v>0</v>
      </c>
      <c r="AD275" s="192" t="str">
        <f t="shared" si="53"/>
        <v>C-1</v>
      </c>
      <c r="AE275" s="193"/>
      <c r="AF275" s="194"/>
    </row>
    <row r="276" spans="1:32" ht="31.5" customHeight="1" x14ac:dyDescent="0.3">
      <c r="A276" s="267" t="s">
        <v>104</v>
      </c>
      <c r="B276" s="219"/>
      <c r="C276" s="298" t="s">
        <v>266</v>
      </c>
      <c r="D276" s="299" t="s">
        <v>267</v>
      </c>
      <c r="E276" s="278">
        <v>1</v>
      </c>
      <c r="F276" s="274" t="s">
        <v>82</v>
      </c>
      <c r="G276" s="7"/>
      <c r="H276" s="200">
        <f t="shared" si="71"/>
        <v>0</v>
      </c>
      <c r="I276" s="276"/>
      <c r="J276" s="277" t="s">
        <v>179</v>
      </c>
      <c r="L276" s="201" t="str">
        <f t="shared" si="68"/>
        <v/>
      </c>
      <c r="M276" s="201" t="str">
        <f t="shared" si="69"/>
        <v/>
      </c>
      <c r="N276" s="201">
        <f t="shared" si="70"/>
        <v>0</v>
      </c>
      <c r="X276" s="191"/>
      <c r="Y276" s="191" t="str">
        <f t="shared" si="49"/>
        <v/>
      </c>
      <c r="Z276" s="192" t="str">
        <f t="shared" si="50"/>
        <v/>
      </c>
      <c r="AA276" s="192" t="str">
        <f t="shared" si="51"/>
        <v/>
      </c>
      <c r="AB276" s="192">
        <f t="shared" si="52"/>
        <v>0</v>
      </c>
      <c r="AD276" s="192" t="str">
        <f t="shared" si="53"/>
        <v>C-1</v>
      </c>
      <c r="AE276" s="193"/>
      <c r="AF276" s="194"/>
    </row>
    <row r="277" spans="1:32" ht="31.5" customHeight="1" x14ac:dyDescent="0.3">
      <c r="A277" s="267" t="s">
        <v>104</v>
      </c>
      <c r="B277" s="219"/>
      <c r="C277" s="298" t="s">
        <v>268</v>
      </c>
      <c r="D277" s="299" t="s">
        <v>269</v>
      </c>
      <c r="E277" s="278">
        <v>1</v>
      </c>
      <c r="F277" s="274" t="s">
        <v>82</v>
      </c>
      <c r="G277" s="7"/>
      <c r="H277" s="200">
        <f t="shared" si="71"/>
        <v>0</v>
      </c>
      <c r="I277" s="276"/>
      <c r="J277" s="277" t="s">
        <v>179</v>
      </c>
      <c r="L277" s="201" t="str">
        <f t="shared" si="68"/>
        <v/>
      </c>
      <c r="M277" s="201" t="str">
        <f t="shared" si="69"/>
        <v/>
      </c>
      <c r="N277" s="201">
        <f t="shared" si="70"/>
        <v>0</v>
      </c>
      <c r="X277" s="191"/>
      <c r="Y277" s="191" t="str">
        <f t="shared" si="49"/>
        <v/>
      </c>
      <c r="Z277" s="192" t="str">
        <f t="shared" si="50"/>
        <v/>
      </c>
      <c r="AA277" s="192" t="str">
        <f t="shared" si="51"/>
        <v/>
      </c>
      <c r="AB277" s="192">
        <f t="shared" si="52"/>
        <v>0</v>
      </c>
      <c r="AD277" s="192" t="str">
        <f t="shared" si="53"/>
        <v>C-1</v>
      </c>
      <c r="AE277" s="193"/>
      <c r="AF277" s="194"/>
    </row>
    <row r="278" spans="1:32" ht="31.5" customHeight="1" x14ac:dyDescent="0.3">
      <c r="A278" s="267" t="s">
        <v>104</v>
      </c>
      <c r="B278" s="219"/>
      <c r="C278" s="298" t="s">
        <v>270</v>
      </c>
      <c r="D278" s="300" t="s">
        <v>271</v>
      </c>
      <c r="E278" s="278">
        <v>1</v>
      </c>
      <c r="F278" s="274" t="s">
        <v>82</v>
      </c>
      <c r="G278" s="7"/>
      <c r="H278" s="200">
        <f t="shared" si="71"/>
        <v>0</v>
      </c>
      <c r="I278" s="276"/>
      <c r="J278" s="277" t="s">
        <v>179</v>
      </c>
      <c r="L278" s="201" t="str">
        <f t="shared" si="68"/>
        <v/>
      </c>
      <c r="M278" s="201" t="str">
        <f t="shared" si="69"/>
        <v/>
      </c>
      <c r="N278" s="201">
        <f t="shared" si="70"/>
        <v>0</v>
      </c>
      <c r="X278" s="191"/>
      <c r="Y278" s="191" t="str">
        <f t="shared" ref="Y278:Y341" si="87">IF(X278=0,"",SUM(1-X278))</f>
        <v/>
      </c>
      <c r="Z278" s="192" t="str">
        <f t="shared" ref="Z278:Z341" si="88">IF(X278=0,"",SUM(G278*X278))</f>
        <v/>
      </c>
      <c r="AA278" s="192" t="str">
        <f t="shared" ref="AA278:AA341" si="89">IF(G278=0,"",SUM(G278*Y278))</f>
        <v/>
      </c>
      <c r="AB278" s="192">
        <f t="shared" ref="AB278:AB341" si="90">SUM(Z278:AA278)</f>
        <v>0</v>
      </c>
      <c r="AD278" s="192" t="str">
        <f t="shared" ref="AD278:AD341" si="91">J278</f>
        <v>C-1</v>
      </c>
      <c r="AE278" s="193"/>
      <c r="AF278" s="194"/>
    </row>
    <row r="279" spans="1:32" ht="31.5" customHeight="1" x14ac:dyDescent="0.3">
      <c r="A279" s="267" t="s">
        <v>104</v>
      </c>
      <c r="B279" s="219"/>
      <c r="C279" s="298" t="s">
        <v>272</v>
      </c>
      <c r="D279" s="300" t="s">
        <v>271</v>
      </c>
      <c r="E279" s="278">
        <v>1</v>
      </c>
      <c r="F279" s="274" t="s">
        <v>82</v>
      </c>
      <c r="G279" s="7"/>
      <c r="H279" s="200">
        <f t="shared" si="71"/>
        <v>0</v>
      </c>
      <c r="I279" s="276"/>
      <c r="J279" s="277" t="s">
        <v>179</v>
      </c>
      <c r="L279" s="201" t="str">
        <f t="shared" si="68"/>
        <v/>
      </c>
      <c r="M279" s="201" t="str">
        <f t="shared" si="69"/>
        <v/>
      </c>
      <c r="N279" s="201">
        <f t="shared" si="70"/>
        <v>0</v>
      </c>
      <c r="X279" s="191"/>
      <c r="Y279" s="191" t="str">
        <f t="shared" si="87"/>
        <v/>
      </c>
      <c r="Z279" s="192" t="str">
        <f t="shared" si="88"/>
        <v/>
      </c>
      <c r="AA279" s="192" t="str">
        <f t="shared" si="89"/>
        <v/>
      </c>
      <c r="AB279" s="192">
        <f t="shared" si="90"/>
        <v>0</v>
      </c>
      <c r="AD279" s="192" t="str">
        <f t="shared" si="91"/>
        <v>C-1</v>
      </c>
      <c r="AE279" s="193"/>
      <c r="AF279" s="194"/>
    </row>
    <row r="280" spans="1:32" ht="31.5" customHeight="1" x14ac:dyDescent="0.3">
      <c r="A280" s="267" t="s">
        <v>104</v>
      </c>
      <c r="B280" s="219"/>
      <c r="C280" s="298" t="s">
        <v>273</v>
      </c>
      <c r="D280" s="299" t="s">
        <v>274</v>
      </c>
      <c r="E280" s="278">
        <v>1</v>
      </c>
      <c r="F280" s="274" t="s">
        <v>82</v>
      </c>
      <c r="G280" s="7"/>
      <c r="H280" s="200">
        <f t="shared" si="71"/>
        <v>0</v>
      </c>
      <c r="I280" s="276"/>
      <c r="J280" s="277" t="s">
        <v>179</v>
      </c>
      <c r="L280" s="201" t="str">
        <f t="shared" si="68"/>
        <v/>
      </c>
      <c r="M280" s="201" t="str">
        <f t="shared" si="69"/>
        <v/>
      </c>
      <c r="N280" s="201">
        <f t="shared" si="70"/>
        <v>0</v>
      </c>
      <c r="X280" s="191"/>
      <c r="Y280" s="191" t="str">
        <f t="shared" si="87"/>
        <v/>
      </c>
      <c r="Z280" s="192" t="str">
        <f t="shared" si="88"/>
        <v/>
      </c>
      <c r="AA280" s="192" t="str">
        <f t="shared" si="89"/>
        <v/>
      </c>
      <c r="AB280" s="192">
        <f t="shared" si="90"/>
        <v>0</v>
      </c>
      <c r="AD280" s="192" t="str">
        <f t="shared" si="91"/>
        <v>C-1</v>
      </c>
      <c r="AE280" s="193"/>
      <c r="AF280" s="194"/>
    </row>
    <row r="281" spans="1:32" ht="31.5" customHeight="1" x14ac:dyDescent="0.3">
      <c r="A281" s="267" t="s">
        <v>104</v>
      </c>
      <c r="B281" s="219"/>
      <c r="C281" s="298" t="s">
        <v>275</v>
      </c>
      <c r="D281" s="299" t="s">
        <v>276</v>
      </c>
      <c r="E281" s="278">
        <v>1</v>
      </c>
      <c r="F281" s="274" t="s">
        <v>82</v>
      </c>
      <c r="G281" s="7"/>
      <c r="H281" s="200">
        <f t="shared" si="71"/>
        <v>0</v>
      </c>
      <c r="I281" s="276"/>
      <c r="J281" s="277" t="s">
        <v>179</v>
      </c>
      <c r="L281" s="201" t="str">
        <f t="shared" si="68"/>
        <v/>
      </c>
      <c r="M281" s="201" t="str">
        <f t="shared" si="69"/>
        <v/>
      </c>
      <c r="N281" s="201">
        <f t="shared" si="70"/>
        <v>0</v>
      </c>
      <c r="X281" s="191"/>
      <c r="Y281" s="191" t="str">
        <f t="shared" si="87"/>
        <v/>
      </c>
      <c r="Z281" s="192" t="str">
        <f t="shared" si="88"/>
        <v/>
      </c>
      <c r="AA281" s="192" t="str">
        <f t="shared" si="89"/>
        <v/>
      </c>
      <c r="AB281" s="192">
        <f t="shared" si="90"/>
        <v>0</v>
      </c>
      <c r="AD281" s="192" t="str">
        <f t="shared" si="91"/>
        <v>C-1</v>
      </c>
      <c r="AE281" s="193"/>
      <c r="AF281" s="194"/>
    </row>
    <row r="282" spans="1:32" ht="31.5" customHeight="1" x14ac:dyDescent="0.3">
      <c r="A282" s="267" t="s">
        <v>104</v>
      </c>
      <c r="B282" s="219"/>
      <c r="C282" s="298" t="s">
        <v>277</v>
      </c>
      <c r="D282" s="299" t="s">
        <v>278</v>
      </c>
      <c r="E282" s="278">
        <v>1</v>
      </c>
      <c r="F282" s="274" t="s">
        <v>82</v>
      </c>
      <c r="G282" s="7"/>
      <c r="H282" s="200">
        <f t="shared" si="71"/>
        <v>0</v>
      </c>
      <c r="I282" s="276"/>
      <c r="J282" s="277" t="s">
        <v>179</v>
      </c>
      <c r="L282" s="201" t="str">
        <f t="shared" si="68"/>
        <v/>
      </c>
      <c r="M282" s="201" t="str">
        <f t="shared" si="69"/>
        <v/>
      </c>
      <c r="N282" s="201">
        <f t="shared" si="70"/>
        <v>0</v>
      </c>
      <c r="X282" s="191"/>
      <c r="Y282" s="191" t="str">
        <f t="shared" si="87"/>
        <v/>
      </c>
      <c r="Z282" s="192" t="str">
        <f t="shared" si="88"/>
        <v/>
      </c>
      <c r="AA282" s="192" t="str">
        <f t="shared" si="89"/>
        <v/>
      </c>
      <c r="AB282" s="192">
        <f t="shared" si="90"/>
        <v>0</v>
      </c>
      <c r="AD282" s="192" t="str">
        <f t="shared" si="91"/>
        <v>C-1</v>
      </c>
      <c r="AE282" s="193"/>
      <c r="AF282" s="194"/>
    </row>
    <row r="283" spans="1:32" ht="31.5" customHeight="1" x14ac:dyDescent="0.3">
      <c r="A283" s="267" t="s">
        <v>104</v>
      </c>
      <c r="B283" s="219"/>
      <c r="C283" s="298" t="s">
        <v>279</v>
      </c>
      <c r="D283" s="299" t="s">
        <v>280</v>
      </c>
      <c r="E283" s="278">
        <v>1</v>
      </c>
      <c r="F283" s="274" t="s">
        <v>82</v>
      </c>
      <c r="G283" s="7"/>
      <c r="H283" s="200">
        <f t="shared" si="71"/>
        <v>0</v>
      </c>
      <c r="I283" s="276"/>
      <c r="J283" s="277" t="s">
        <v>179</v>
      </c>
      <c r="L283" s="201" t="str">
        <f t="shared" ref="L283" si="92">IF(A283="A",$H283,"")</f>
        <v/>
      </c>
      <c r="M283" s="201" t="str">
        <f t="shared" ref="M283" si="93">IF(A283="B",$H283,"")</f>
        <v/>
      </c>
      <c r="N283" s="201">
        <f t="shared" ref="N283" si="94">IF(A283="C",$H283,"")</f>
        <v>0</v>
      </c>
      <c r="X283" s="191"/>
      <c r="Y283" s="191" t="str">
        <f t="shared" si="87"/>
        <v/>
      </c>
      <c r="Z283" s="192" t="str">
        <f t="shared" si="88"/>
        <v/>
      </c>
      <c r="AA283" s="192" t="str">
        <f t="shared" si="89"/>
        <v/>
      </c>
      <c r="AB283" s="192">
        <f t="shared" si="90"/>
        <v>0</v>
      </c>
      <c r="AD283" s="192" t="str">
        <f t="shared" si="91"/>
        <v>C-1</v>
      </c>
      <c r="AE283" s="193"/>
      <c r="AF283" s="194"/>
    </row>
    <row r="284" spans="1:32" ht="31.5" customHeight="1" x14ac:dyDescent="0.3">
      <c r="A284" s="267" t="s">
        <v>104</v>
      </c>
      <c r="B284" s="219"/>
      <c r="C284" s="298" t="s">
        <v>281</v>
      </c>
      <c r="D284" s="299" t="s">
        <v>282</v>
      </c>
      <c r="E284" s="278">
        <v>11.1</v>
      </c>
      <c r="F284" s="274" t="s">
        <v>82</v>
      </c>
      <c r="G284" s="7"/>
      <c r="H284" s="200">
        <f t="shared" si="71"/>
        <v>0</v>
      </c>
      <c r="I284" s="276"/>
      <c r="J284" s="277" t="s">
        <v>179</v>
      </c>
      <c r="L284" s="201" t="str">
        <f t="shared" ref="L284:L287" si="95">IF(A284="A",$H284,"")</f>
        <v/>
      </c>
      <c r="M284" s="201" t="str">
        <f t="shared" ref="M284:M287" si="96">IF(A284="B",$H284,"")</f>
        <v/>
      </c>
      <c r="N284" s="201">
        <f t="shared" ref="N284:N287" si="97">IF(A284="C",$H284,"")</f>
        <v>0</v>
      </c>
      <c r="X284" s="191"/>
      <c r="Y284" s="191" t="str">
        <f t="shared" si="87"/>
        <v/>
      </c>
      <c r="Z284" s="192" t="str">
        <f t="shared" si="88"/>
        <v/>
      </c>
      <c r="AA284" s="192" t="str">
        <f t="shared" si="89"/>
        <v/>
      </c>
      <c r="AB284" s="192">
        <f t="shared" si="90"/>
        <v>0</v>
      </c>
      <c r="AD284" s="192" t="str">
        <f t="shared" si="91"/>
        <v>C-1</v>
      </c>
      <c r="AE284" s="193"/>
      <c r="AF284" s="194"/>
    </row>
    <row r="285" spans="1:32" ht="31.5" customHeight="1" x14ac:dyDescent="0.3">
      <c r="A285" s="267" t="s">
        <v>68</v>
      </c>
      <c r="B285" s="219"/>
      <c r="C285" s="298" t="s">
        <v>183</v>
      </c>
      <c r="D285" s="299" t="s">
        <v>323</v>
      </c>
      <c r="E285" s="278">
        <v>214.9</v>
      </c>
      <c r="F285" s="274" t="s">
        <v>20</v>
      </c>
      <c r="G285" s="7"/>
      <c r="H285" s="200">
        <f t="shared" si="71"/>
        <v>0</v>
      </c>
      <c r="I285" s="276"/>
      <c r="J285" s="277" t="s">
        <v>181</v>
      </c>
      <c r="L285" s="201">
        <f t="shared" si="95"/>
        <v>0</v>
      </c>
      <c r="M285" s="201" t="str">
        <f t="shared" si="96"/>
        <v/>
      </c>
      <c r="N285" s="201" t="str">
        <f t="shared" si="97"/>
        <v/>
      </c>
      <c r="X285" s="191"/>
      <c r="Y285" s="191" t="str">
        <f t="shared" si="87"/>
        <v/>
      </c>
      <c r="Z285" s="192" t="str">
        <f t="shared" si="88"/>
        <v/>
      </c>
      <c r="AA285" s="192" t="str">
        <f t="shared" si="89"/>
        <v/>
      </c>
      <c r="AB285" s="192">
        <f t="shared" si="90"/>
        <v>0</v>
      </c>
      <c r="AD285" s="192" t="str">
        <f t="shared" si="91"/>
        <v>C-2</v>
      </c>
      <c r="AE285" s="193"/>
      <c r="AF285" s="194"/>
    </row>
    <row r="286" spans="1:32" ht="31.5" customHeight="1" x14ac:dyDescent="0.3">
      <c r="A286" s="267" t="s">
        <v>68</v>
      </c>
      <c r="B286" s="219"/>
      <c r="C286" s="298" t="s">
        <v>159</v>
      </c>
      <c r="D286" s="299"/>
      <c r="E286" s="278">
        <v>64</v>
      </c>
      <c r="F286" s="274" t="s">
        <v>82</v>
      </c>
      <c r="G286" s="7"/>
      <c r="H286" s="200">
        <f t="shared" si="71"/>
        <v>0</v>
      </c>
      <c r="I286" s="276"/>
      <c r="J286" s="277" t="s">
        <v>182</v>
      </c>
      <c r="L286" s="201">
        <f t="shared" si="95"/>
        <v>0</v>
      </c>
      <c r="M286" s="201" t="str">
        <f t="shared" si="96"/>
        <v/>
      </c>
      <c r="N286" s="201" t="str">
        <f t="shared" si="97"/>
        <v/>
      </c>
      <c r="X286" s="191"/>
      <c r="Y286" s="191" t="str">
        <f t="shared" si="87"/>
        <v/>
      </c>
      <c r="Z286" s="192" t="str">
        <f t="shared" si="88"/>
        <v/>
      </c>
      <c r="AA286" s="192" t="str">
        <f t="shared" si="89"/>
        <v/>
      </c>
      <c r="AB286" s="192">
        <f t="shared" si="90"/>
        <v>0</v>
      </c>
      <c r="AD286" s="192" t="str">
        <f t="shared" si="91"/>
        <v>C-5</v>
      </c>
      <c r="AE286" s="193"/>
      <c r="AF286" s="194"/>
    </row>
    <row r="287" spans="1:32" ht="31.5" customHeight="1" x14ac:dyDescent="0.3">
      <c r="A287" s="267" t="s">
        <v>68</v>
      </c>
      <c r="B287" s="219"/>
      <c r="C287" s="298" t="s">
        <v>160</v>
      </c>
      <c r="D287" s="300" t="s">
        <v>283</v>
      </c>
      <c r="E287" s="278">
        <v>19</v>
      </c>
      <c r="F287" s="274" t="s">
        <v>82</v>
      </c>
      <c r="G287" s="7"/>
      <c r="H287" s="200">
        <f t="shared" si="71"/>
        <v>0</v>
      </c>
      <c r="I287" s="276"/>
      <c r="J287" s="277" t="s">
        <v>181</v>
      </c>
      <c r="L287" s="201">
        <f t="shared" si="95"/>
        <v>0</v>
      </c>
      <c r="M287" s="201" t="str">
        <f t="shared" si="96"/>
        <v/>
      </c>
      <c r="N287" s="201" t="str">
        <f t="shared" si="97"/>
        <v/>
      </c>
      <c r="X287" s="191"/>
      <c r="Y287" s="191" t="str">
        <f t="shared" si="87"/>
        <v/>
      </c>
      <c r="Z287" s="192" t="str">
        <f t="shared" si="88"/>
        <v/>
      </c>
      <c r="AA287" s="192" t="str">
        <f t="shared" si="89"/>
        <v/>
      </c>
      <c r="AB287" s="192">
        <f t="shared" si="90"/>
        <v>0</v>
      </c>
      <c r="AD287" s="192" t="str">
        <f t="shared" si="91"/>
        <v>C-2</v>
      </c>
      <c r="AE287" s="193"/>
      <c r="AF287" s="194"/>
    </row>
    <row r="288" spans="1:32" ht="31.5" customHeight="1" x14ac:dyDescent="0.3">
      <c r="A288" s="267" t="s">
        <v>104</v>
      </c>
      <c r="B288" s="219"/>
      <c r="C288" s="298" t="s">
        <v>284</v>
      </c>
      <c r="D288" s="299" t="s">
        <v>285</v>
      </c>
      <c r="E288" s="278">
        <v>1</v>
      </c>
      <c r="F288" s="274" t="s">
        <v>82</v>
      </c>
      <c r="G288" s="7"/>
      <c r="H288" s="200">
        <f t="shared" si="71"/>
        <v>0</v>
      </c>
      <c r="I288" s="276"/>
      <c r="J288" s="277" t="s">
        <v>178</v>
      </c>
      <c r="L288" s="201" t="str">
        <f t="shared" ref="L288" si="98">IF(A288="A",$H288,"")</f>
        <v/>
      </c>
      <c r="M288" s="201" t="str">
        <f t="shared" ref="M288" si="99">IF(A288="B",$H288,"")</f>
        <v/>
      </c>
      <c r="N288" s="201">
        <f t="shared" ref="N288" si="100">IF(A288="C",$H288,"")</f>
        <v>0</v>
      </c>
      <c r="X288" s="191"/>
      <c r="Y288" s="191" t="str">
        <f t="shared" si="87"/>
        <v/>
      </c>
      <c r="Z288" s="192" t="str">
        <f t="shared" si="88"/>
        <v/>
      </c>
      <c r="AA288" s="192" t="str">
        <f t="shared" si="89"/>
        <v/>
      </c>
      <c r="AB288" s="192">
        <f t="shared" si="90"/>
        <v>0</v>
      </c>
      <c r="AD288" s="192" t="str">
        <f t="shared" si="91"/>
        <v>C-3</v>
      </c>
      <c r="AE288" s="193"/>
      <c r="AF288" s="194"/>
    </row>
    <row r="289" spans="1:32" ht="31.5" customHeight="1" x14ac:dyDescent="0.25">
      <c r="A289" s="268"/>
      <c r="B289" s="180"/>
      <c r="C289" s="301"/>
      <c r="D289" s="302"/>
      <c r="E289" s="281"/>
      <c r="F289" s="280"/>
      <c r="G289" s="7"/>
      <c r="H289" s="200">
        <f t="shared" si="71"/>
        <v>0</v>
      </c>
      <c r="I289" s="282"/>
      <c r="J289" s="283"/>
      <c r="L289" s="212"/>
      <c r="M289" s="212"/>
      <c r="N289" s="212"/>
      <c r="X289" s="191"/>
      <c r="Y289" s="191" t="str">
        <f t="shared" si="87"/>
        <v/>
      </c>
      <c r="Z289" s="192" t="str">
        <f t="shared" si="88"/>
        <v/>
      </c>
      <c r="AA289" s="192" t="str">
        <f t="shared" si="89"/>
        <v/>
      </c>
      <c r="AB289" s="192">
        <f t="shared" si="90"/>
        <v>0</v>
      </c>
      <c r="AD289" s="192">
        <f t="shared" si="91"/>
        <v>0</v>
      </c>
      <c r="AE289" s="193"/>
      <c r="AF289" s="194"/>
    </row>
    <row r="290" spans="1:32" ht="31.5" customHeight="1" x14ac:dyDescent="0.25">
      <c r="A290" s="268"/>
      <c r="B290" s="180"/>
      <c r="C290" s="301"/>
      <c r="D290" s="302"/>
      <c r="E290" s="281"/>
      <c r="F290" s="280"/>
      <c r="G290" s="7"/>
      <c r="H290" s="200">
        <f t="shared" si="71"/>
        <v>0</v>
      </c>
      <c r="I290" s="282"/>
      <c r="J290" s="283"/>
      <c r="L290" s="212"/>
      <c r="M290" s="212"/>
      <c r="N290" s="212"/>
      <c r="X290" s="191"/>
      <c r="Y290" s="191" t="str">
        <f t="shared" si="87"/>
        <v/>
      </c>
      <c r="Z290" s="192" t="str">
        <f t="shared" si="88"/>
        <v/>
      </c>
      <c r="AA290" s="192" t="str">
        <f t="shared" si="89"/>
        <v/>
      </c>
      <c r="AB290" s="192">
        <f t="shared" si="90"/>
        <v>0</v>
      </c>
      <c r="AD290" s="192">
        <f t="shared" si="91"/>
        <v>0</v>
      </c>
      <c r="AE290" s="193"/>
      <c r="AF290" s="194"/>
    </row>
    <row r="291" spans="1:32" ht="31.5" customHeight="1" x14ac:dyDescent="0.25">
      <c r="A291" s="268"/>
      <c r="B291" s="180"/>
      <c r="C291" s="301"/>
      <c r="D291" s="302"/>
      <c r="E291" s="281"/>
      <c r="F291" s="280"/>
      <c r="G291" s="7"/>
      <c r="H291" s="200">
        <f t="shared" si="71"/>
        <v>0</v>
      </c>
      <c r="I291" s="282"/>
      <c r="J291" s="283"/>
      <c r="L291" s="212"/>
      <c r="M291" s="212"/>
      <c r="N291" s="212"/>
      <c r="X291" s="191"/>
      <c r="Y291" s="191" t="str">
        <f t="shared" si="87"/>
        <v/>
      </c>
      <c r="Z291" s="192" t="str">
        <f t="shared" si="88"/>
        <v/>
      </c>
      <c r="AA291" s="192" t="str">
        <f t="shared" si="89"/>
        <v/>
      </c>
      <c r="AB291" s="192">
        <f t="shared" si="90"/>
        <v>0</v>
      </c>
      <c r="AD291" s="192">
        <f t="shared" si="91"/>
        <v>0</v>
      </c>
      <c r="AE291" s="193"/>
      <c r="AF291" s="194"/>
    </row>
    <row r="292" spans="1:32" ht="31.5" customHeight="1" x14ac:dyDescent="0.25">
      <c r="A292" s="268"/>
      <c r="B292" s="180"/>
      <c r="C292" s="301"/>
      <c r="D292" s="302"/>
      <c r="E292" s="281"/>
      <c r="F292" s="280"/>
      <c r="G292" s="7"/>
      <c r="H292" s="200">
        <f t="shared" si="71"/>
        <v>0</v>
      </c>
      <c r="I292" s="282"/>
      <c r="J292" s="283"/>
      <c r="L292" s="212"/>
      <c r="M292" s="212"/>
      <c r="N292" s="212"/>
      <c r="X292" s="191"/>
      <c r="Y292" s="191" t="str">
        <f t="shared" si="87"/>
        <v/>
      </c>
      <c r="Z292" s="192" t="str">
        <f t="shared" si="88"/>
        <v/>
      </c>
      <c r="AA292" s="192" t="str">
        <f t="shared" si="89"/>
        <v/>
      </c>
      <c r="AB292" s="192">
        <f t="shared" si="90"/>
        <v>0</v>
      </c>
      <c r="AD292" s="192">
        <f t="shared" si="91"/>
        <v>0</v>
      </c>
      <c r="AE292" s="193"/>
      <c r="AF292" s="194"/>
    </row>
    <row r="293" spans="1:32" ht="31.5" customHeight="1" x14ac:dyDescent="0.25">
      <c r="A293" s="268"/>
      <c r="B293" s="180"/>
      <c r="C293" s="301"/>
      <c r="D293" s="302"/>
      <c r="E293" s="281"/>
      <c r="F293" s="280"/>
      <c r="G293" s="7"/>
      <c r="H293" s="200">
        <f t="shared" si="71"/>
        <v>0</v>
      </c>
      <c r="I293" s="282"/>
      <c r="J293" s="283"/>
      <c r="L293" s="212"/>
      <c r="M293" s="212"/>
      <c r="N293" s="212"/>
      <c r="X293" s="191"/>
      <c r="Y293" s="191" t="str">
        <f t="shared" si="87"/>
        <v/>
      </c>
      <c r="Z293" s="192" t="str">
        <f t="shared" si="88"/>
        <v/>
      </c>
      <c r="AA293" s="192" t="str">
        <f t="shared" si="89"/>
        <v/>
      </c>
      <c r="AB293" s="192">
        <f t="shared" si="90"/>
        <v>0</v>
      </c>
      <c r="AD293" s="192">
        <f t="shared" si="91"/>
        <v>0</v>
      </c>
      <c r="AE293" s="193"/>
      <c r="AF293" s="194"/>
    </row>
    <row r="294" spans="1:32" ht="31.5" customHeight="1" x14ac:dyDescent="0.25">
      <c r="A294" s="268"/>
      <c r="B294" s="180"/>
      <c r="C294" s="301"/>
      <c r="D294" s="302"/>
      <c r="E294" s="281"/>
      <c r="F294" s="280"/>
      <c r="G294" s="7"/>
      <c r="H294" s="200">
        <f t="shared" si="71"/>
        <v>0</v>
      </c>
      <c r="I294" s="282"/>
      <c r="J294" s="283"/>
      <c r="L294" s="212"/>
      <c r="M294" s="212"/>
      <c r="N294" s="212"/>
      <c r="X294" s="191"/>
      <c r="Y294" s="191" t="str">
        <f t="shared" si="87"/>
        <v/>
      </c>
      <c r="Z294" s="192" t="str">
        <f t="shared" si="88"/>
        <v/>
      </c>
      <c r="AA294" s="192" t="str">
        <f t="shared" si="89"/>
        <v/>
      </c>
      <c r="AB294" s="192">
        <f t="shared" si="90"/>
        <v>0</v>
      </c>
      <c r="AD294" s="192">
        <f t="shared" si="91"/>
        <v>0</v>
      </c>
      <c r="AE294" s="193"/>
      <c r="AF294" s="194"/>
    </row>
    <row r="295" spans="1:32" ht="31.5" customHeight="1" x14ac:dyDescent="0.25">
      <c r="A295" s="268"/>
      <c r="B295" s="180"/>
      <c r="C295" s="301"/>
      <c r="D295" s="302"/>
      <c r="E295" s="281"/>
      <c r="F295" s="280"/>
      <c r="G295" s="7"/>
      <c r="H295" s="200">
        <f t="shared" si="71"/>
        <v>0</v>
      </c>
      <c r="I295" s="282"/>
      <c r="J295" s="283"/>
      <c r="L295" s="212"/>
      <c r="M295" s="212"/>
      <c r="N295" s="212"/>
      <c r="X295" s="191"/>
      <c r="Y295" s="191" t="str">
        <f t="shared" si="87"/>
        <v/>
      </c>
      <c r="Z295" s="192" t="str">
        <f t="shared" si="88"/>
        <v/>
      </c>
      <c r="AA295" s="192" t="str">
        <f t="shared" si="89"/>
        <v/>
      </c>
      <c r="AB295" s="192">
        <f t="shared" si="90"/>
        <v>0</v>
      </c>
      <c r="AD295" s="192">
        <f t="shared" si="91"/>
        <v>0</v>
      </c>
      <c r="AE295" s="193"/>
      <c r="AF295" s="194"/>
    </row>
    <row r="296" spans="1:32" ht="31.5" customHeight="1" x14ac:dyDescent="0.25">
      <c r="A296" s="268"/>
      <c r="B296" s="180"/>
      <c r="C296" s="301"/>
      <c r="D296" s="302"/>
      <c r="E296" s="281"/>
      <c r="F296" s="280"/>
      <c r="G296" s="7"/>
      <c r="H296" s="200">
        <f t="shared" si="71"/>
        <v>0</v>
      </c>
      <c r="I296" s="282"/>
      <c r="J296" s="283"/>
      <c r="L296" s="212"/>
      <c r="M296" s="212"/>
      <c r="N296" s="212"/>
      <c r="X296" s="191"/>
      <c r="Y296" s="191" t="str">
        <f t="shared" si="87"/>
        <v/>
      </c>
      <c r="Z296" s="192" t="str">
        <f t="shared" si="88"/>
        <v/>
      </c>
      <c r="AA296" s="192" t="str">
        <f t="shared" si="89"/>
        <v/>
      </c>
      <c r="AB296" s="192">
        <f t="shared" si="90"/>
        <v>0</v>
      </c>
      <c r="AD296" s="192">
        <f t="shared" si="91"/>
        <v>0</v>
      </c>
      <c r="AE296" s="193"/>
      <c r="AF296" s="194"/>
    </row>
    <row r="297" spans="1:32" ht="31.5" customHeight="1" x14ac:dyDescent="0.25">
      <c r="A297" s="268"/>
      <c r="B297" s="180"/>
      <c r="C297" s="301"/>
      <c r="D297" s="302"/>
      <c r="E297" s="281"/>
      <c r="F297" s="280"/>
      <c r="G297" s="7"/>
      <c r="H297" s="200">
        <f t="shared" si="71"/>
        <v>0</v>
      </c>
      <c r="I297" s="282"/>
      <c r="J297" s="283"/>
      <c r="L297" s="212"/>
      <c r="M297" s="212"/>
      <c r="N297" s="212"/>
      <c r="X297" s="191"/>
      <c r="Y297" s="191" t="str">
        <f t="shared" si="87"/>
        <v/>
      </c>
      <c r="Z297" s="192" t="str">
        <f t="shared" si="88"/>
        <v/>
      </c>
      <c r="AA297" s="192" t="str">
        <f t="shared" si="89"/>
        <v/>
      </c>
      <c r="AB297" s="192">
        <f t="shared" si="90"/>
        <v>0</v>
      </c>
      <c r="AD297" s="192">
        <f t="shared" si="91"/>
        <v>0</v>
      </c>
      <c r="AE297" s="193"/>
      <c r="AF297" s="194"/>
    </row>
    <row r="298" spans="1:32" ht="31.5" customHeight="1" x14ac:dyDescent="0.25">
      <c r="A298" s="268"/>
      <c r="B298" s="180"/>
      <c r="C298" s="301"/>
      <c r="D298" s="302"/>
      <c r="E298" s="281"/>
      <c r="F298" s="280"/>
      <c r="G298" s="7"/>
      <c r="H298" s="200">
        <f t="shared" si="71"/>
        <v>0</v>
      </c>
      <c r="I298" s="282"/>
      <c r="J298" s="283"/>
      <c r="L298" s="212"/>
      <c r="M298" s="212"/>
      <c r="N298" s="212"/>
      <c r="X298" s="191"/>
      <c r="Y298" s="191" t="str">
        <f t="shared" si="87"/>
        <v/>
      </c>
      <c r="Z298" s="192" t="str">
        <f t="shared" si="88"/>
        <v/>
      </c>
      <c r="AA298" s="192" t="str">
        <f t="shared" si="89"/>
        <v/>
      </c>
      <c r="AB298" s="192">
        <f t="shared" si="90"/>
        <v>0</v>
      </c>
      <c r="AD298" s="192">
        <f t="shared" si="91"/>
        <v>0</v>
      </c>
      <c r="AE298" s="193"/>
      <c r="AF298" s="194"/>
    </row>
    <row r="299" spans="1:32" ht="31.5" customHeight="1" x14ac:dyDescent="0.25">
      <c r="A299" s="268"/>
      <c r="B299" s="180"/>
      <c r="C299" s="301"/>
      <c r="D299" s="302"/>
      <c r="E299" s="281"/>
      <c r="F299" s="280"/>
      <c r="G299" s="7"/>
      <c r="H299" s="200">
        <f t="shared" si="71"/>
        <v>0</v>
      </c>
      <c r="I299" s="282"/>
      <c r="J299" s="283"/>
      <c r="L299" s="212"/>
      <c r="M299" s="212"/>
      <c r="N299" s="212"/>
      <c r="X299" s="191"/>
      <c r="Y299" s="191" t="str">
        <f t="shared" si="87"/>
        <v/>
      </c>
      <c r="Z299" s="192" t="str">
        <f t="shared" si="88"/>
        <v/>
      </c>
      <c r="AA299" s="192" t="str">
        <f t="shared" si="89"/>
        <v/>
      </c>
      <c r="AB299" s="192">
        <f t="shared" si="90"/>
        <v>0</v>
      </c>
      <c r="AD299" s="192">
        <f t="shared" si="91"/>
        <v>0</v>
      </c>
      <c r="AE299" s="193"/>
      <c r="AF299" s="194"/>
    </row>
    <row r="300" spans="1:32" ht="31.5" customHeight="1" x14ac:dyDescent="0.25">
      <c r="A300" s="268"/>
      <c r="B300" s="180"/>
      <c r="C300" s="301"/>
      <c r="D300" s="302"/>
      <c r="E300" s="281"/>
      <c r="F300" s="280"/>
      <c r="G300" s="7"/>
      <c r="H300" s="200">
        <f t="shared" si="71"/>
        <v>0</v>
      </c>
      <c r="I300" s="282"/>
      <c r="J300" s="283"/>
      <c r="L300" s="212"/>
      <c r="M300" s="212"/>
      <c r="N300" s="212"/>
      <c r="X300" s="191"/>
      <c r="Y300" s="191" t="str">
        <f t="shared" si="87"/>
        <v/>
      </c>
      <c r="Z300" s="192" t="str">
        <f t="shared" si="88"/>
        <v/>
      </c>
      <c r="AA300" s="192" t="str">
        <f t="shared" si="89"/>
        <v/>
      </c>
      <c r="AB300" s="192">
        <f t="shared" si="90"/>
        <v>0</v>
      </c>
      <c r="AD300" s="192">
        <f t="shared" si="91"/>
        <v>0</v>
      </c>
      <c r="AE300" s="193"/>
      <c r="AF300" s="194"/>
    </row>
    <row r="301" spans="1:32" ht="31.5" customHeight="1" x14ac:dyDescent="0.25">
      <c r="A301" s="268"/>
      <c r="B301" s="180"/>
      <c r="C301" s="301"/>
      <c r="D301" s="302"/>
      <c r="E301" s="281"/>
      <c r="F301" s="280"/>
      <c r="G301" s="7"/>
      <c r="H301" s="200">
        <f t="shared" si="71"/>
        <v>0</v>
      </c>
      <c r="I301" s="282"/>
      <c r="J301" s="283"/>
      <c r="L301" s="212"/>
      <c r="M301" s="212"/>
      <c r="N301" s="212"/>
      <c r="X301" s="191"/>
      <c r="Y301" s="191" t="str">
        <f t="shared" si="87"/>
        <v/>
      </c>
      <c r="Z301" s="192" t="str">
        <f t="shared" si="88"/>
        <v/>
      </c>
      <c r="AA301" s="192" t="str">
        <f t="shared" si="89"/>
        <v/>
      </c>
      <c r="AB301" s="192">
        <f t="shared" si="90"/>
        <v>0</v>
      </c>
      <c r="AD301" s="192">
        <f t="shared" si="91"/>
        <v>0</v>
      </c>
      <c r="AE301" s="193"/>
      <c r="AF301" s="194"/>
    </row>
    <row r="302" spans="1:32" ht="31.5" customHeight="1" x14ac:dyDescent="0.3">
      <c r="A302" s="269"/>
      <c r="B302" s="219"/>
      <c r="C302" s="298"/>
      <c r="D302" s="299"/>
      <c r="E302" s="278"/>
      <c r="F302" s="274"/>
      <c r="G302" s="7"/>
      <c r="H302" s="200">
        <f t="shared" si="71"/>
        <v>0</v>
      </c>
      <c r="I302" s="276"/>
      <c r="J302" s="277"/>
      <c r="L302" s="201" t="str">
        <f t="shared" ref="L302:L305" si="101">IF(A302="A",$H302,"")</f>
        <v/>
      </c>
      <c r="M302" s="201" t="str">
        <f t="shared" ref="M302:M305" si="102">IF(A302="B",$H302,"")</f>
        <v/>
      </c>
      <c r="N302" s="201" t="str">
        <f t="shared" ref="N302:N305" si="103">IF(A302="C",$H302,"")</f>
        <v/>
      </c>
      <c r="X302" s="191"/>
      <c r="Y302" s="191" t="str">
        <f t="shared" si="87"/>
        <v/>
      </c>
      <c r="Z302" s="192" t="str">
        <f t="shared" si="88"/>
        <v/>
      </c>
      <c r="AA302" s="192" t="str">
        <f t="shared" si="89"/>
        <v/>
      </c>
      <c r="AB302" s="192">
        <f t="shared" si="90"/>
        <v>0</v>
      </c>
      <c r="AD302" s="192">
        <f t="shared" si="91"/>
        <v>0</v>
      </c>
      <c r="AE302" s="193"/>
      <c r="AF302" s="194"/>
    </row>
    <row r="303" spans="1:32" ht="31.5" customHeight="1" x14ac:dyDescent="0.3">
      <c r="A303" s="271"/>
      <c r="B303" s="219"/>
      <c r="C303" s="298"/>
      <c r="D303" s="299"/>
      <c r="E303" s="278"/>
      <c r="F303" s="274"/>
      <c r="G303" s="7"/>
      <c r="H303" s="200">
        <f t="shared" si="71"/>
        <v>0</v>
      </c>
      <c r="I303" s="276"/>
      <c r="J303" s="277"/>
      <c r="L303" s="201" t="str">
        <f t="shared" si="101"/>
        <v/>
      </c>
      <c r="M303" s="201" t="str">
        <f t="shared" si="102"/>
        <v/>
      </c>
      <c r="N303" s="201" t="str">
        <f t="shared" si="103"/>
        <v/>
      </c>
      <c r="X303" s="191"/>
      <c r="Y303" s="191" t="str">
        <f t="shared" si="87"/>
        <v/>
      </c>
      <c r="Z303" s="192" t="str">
        <f t="shared" si="88"/>
        <v/>
      </c>
      <c r="AA303" s="192" t="str">
        <f t="shared" si="89"/>
        <v/>
      </c>
      <c r="AB303" s="192">
        <f t="shared" si="90"/>
        <v>0</v>
      </c>
      <c r="AD303" s="192">
        <f t="shared" si="91"/>
        <v>0</v>
      </c>
      <c r="AE303" s="193"/>
      <c r="AF303" s="194"/>
    </row>
    <row r="304" spans="1:32" ht="31.5" customHeight="1" x14ac:dyDescent="0.3">
      <c r="A304" s="271"/>
      <c r="B304" s="219"/>
      <c r="C304" s="298"/>
      <c r="D304" s="300"/>
      <c r="E304" s="278"/>
      <c r="F304" s="274"/>
      <c r="G304" s="7"/>
      <c r="H304" s="200">
        <f t="shared" si="71"/>
        <v>0</v>
      </c>
      <c r="I304" s="276"/>
      <c r="J304" s="277"/>
      <c r="L304" s="201" t="str">
        <f t="shared" si="101"/>
        <v/>
      </c>
      <c r="M304" s="201" t="str">
        <f t="shared" si="102"/>
        <v/>
      </c>
      <c r="N304" s="201" t="str">
        <f t="shared" si="103"/>
        <v/>
      </c>
      <c r="X304" s="191"/>
      <c r="Y304" s="191" t="str">
        <f t="shared" si="87"/>
        <v/>
      </c>
      <c r="Z304" s="192" t="str">
        <f t="shared" si="88"/>
        <v/>
      </c>
      <c r="AA304" s="192" t="str">
        <f t="shared" si="89"/>
        <v/>
      </c>
      <c r="AB304" s="192">
        <f t="shared" si="90"/>
        <v>0</v>
      </c>
      <c r="AD304" s="192">
        <f t="shared" si="91"/>
        <v>0</v>
      </c>
      <c r="AE304" s="193"/>
      <c r="AF304" s="194"/>
    </row>
    <row r="305" spans="1:32" ht="31.5" customHeight="1" x14ac:dyDescent="0.25">
      <c r="A305" s="179"/>
      <c r="B305" s="180">
        <v>8</v>
      </c>
      <c r="C305" s="203" t="s">
        <v>456</v>
      </c>
      <c r="D305" s="204" t="s">
        <v>16</v>
      </c>
      <c r="E305" s="183"/>
      <c r="F305" s="198"/>
      <c r="G305" s="185"/>
      <c r="H305" s="205">
        <f>SUM(H250:H304)</f>
        <v>0</v>
      </c>
      <c r="I305" s="186"/>
      <c r="J305" s="184"/>
      <c r="L305" s="201" t="str">
        <f t="shared" si="101"/>
        <v/>
      </c>
      <c r="M305" s="201" t="str">
        <f t="shared" si="102"/>
        <v/>
      </c>
      <c r="N305" s="201" t="str">
        <f t="shared" si="103"/>
        <v/>
      </c>
      <c r="X305" s="191"/>
      <c r="Y305" s="191" t="str">
        <f t="shared" si="87"/>
        <v/>
      </c>
      <c r="Z305" s="192" t="str">
        <f t="shared" si="88"/>
        <v/>
      </c>
      <c r="AA305" s="192" t="str">
        <f t="shared" si="89"/>
        <v/>
      </c>
      <c r="AB305" s="192">
        <f t="shared" si="90"/>
        <v>0</v>
      </c>
      <c r="AD305" s="192">
        <f t="shared" si="91"/>
        <v>0</v>
      </c>
      <c r="AE305" s="193"/>
      <c r="AF305" s="194"/>
    </row>
    <row r="306" spans="1:32" ht="31.5" customHeight="1" x14ac:dyDescent="0.25">
      <c r="A306" s="179"/>
      <c r="B306" s="180">
        <v>9</v>
      </c>
      <c r="C306" s="181" t="s">
        <v>22</v>
      </c>
      <c r="D306" s="218"/>
      <c r="E306" s="183"/>
      <c r="F306" s="184"/>
      <c r="G306" s="185"/>
      <c r="H306" s="185"/>
      <c r="I306" s="186"/>
      <c r="J306" s="184"/>
      <c r="L306" s="201" t="str">
        <f t="shared" ref="L306:L323" si="104">IF(A306="A",$H306,"")</f>
        <v/>
      </c>
      <c r="M306" s="201" t="str">
        <f t="shared" ref="M306:M323" si="105">IF(A306="B",$H306,"")</f>
        <v/>
      </c>
      <c r="N306" s="201" t="str">
        <f t="shared" ref="N306:N323" si="106">IF(A306="C",$H306,"")</f>
        <v/>
      </c>
      <c r="X306" s="191"/>
      <c r="Y306" s="191" t="str">
        <f t="shared" si="87"/>
        <v/>
      </c>
      <c r="Z306" s="192" t="str">
        <f t="shared" si="88"/>
        <v/>
      </c>
      <c r="AA306" s="192" t="str">
        <f>IF(G306=0,"",SUM(G306*Y306))</f>
        <v/>
      </c>
      <c r="AB306" s="192">
        <f t="shared" si="90"/>
        <v>0</v>
      </c>
      <c r="AD306" s="192">
        <f t="shared" si="91"/>
        <v>0</v>
      </c>
      <c r="AE306" s="193"/>
      <c r="AF306" s="194"/>
    </row>
    <row r="307" spans="1:32" ht="31.5" customHeight="1" x14ac:dyDescent="0.25">
      <c r="A307" s="267" t="s">
        <v>68</v>
      </c>
      <c r="B307" s="195"/>
      <c r="C307" s="272" t="s">
        <v>127</v>
      </c>
      <c r="D307" s="303" t="s">
        <v>128</v>
      </c>
      <c r="E307" s="278">
        <v>1</v>
      </c>
      <c r="F307" s="274" t="s">
        <v>51</v>
      </c>
      <c r="G307" s="7"/>
      <c r="H307" s="200">
        <f>E307*G307</f>
        <v>0</v>
      </c>
      <c r="I307" s="276" t="s">
        <v>152</v>
      </c>
      <c r="J307" s="277"/>
      <c r="L307" s="201">
        <f t="shared" si="104"/>
        <v>0</v>
      </c>
      <c r="M307" s="201" t="str">
        <f t="shared" si="105"/>
        <v/>
      </c>
      <c r="N307" s="201" t="str">
        <f t="shared" si="106"/>
        <v/>
      </c>
      <c r="X307" s="191"/>
      <c r="Y307" s="191" t="str">
        <f t="shared" si="87"/>
        <v/>
      </c>
      <c r="Z307" s="192" t="str">
        <f t="shared" si="88"/>
        <v/>
      </c>
      <c r="AA307" s="192" t="str">
        <f>IF(G307=0,"",SUM(G307*Y307))</f>
        <v/>
      </c>
      <c r="AB307" s="192">
        <f t="shared" si="90"/>
        <v>0</v>
      </c>
      <c r="AD307" s="192">
        <f t="shared" si="91"/>
        <v>0</v>
      </c>
      <c r="AE307" s="193"/>
      <c r="AF307" s="194"/>
    </row>
    <row r="308" spans="1:32" ht="31.5" customHeight="1" x14ac:dyDescent="0.25">
      <c r="A308" s="267" t="s">
        <v>68</v>
      </c>
      <c r="B308" s="195"/>
      <c r="C308" s="272" t="s">
        <v>185</v>
      </c>
      <c r="D308" s="303" t="s">
        <v>186</v>
      </c>
      <c r="E308" s="278">
        <v>16</v>
      </c>
      <c r="F308" s="274" t="s">
        <v>82</v>
      </c>
      <c r="G308" s="7"/>
      <c r="H308" s="200">
        <f t="shared" ref="H308:H323" si="107">E308*G308</f>
        <v>0</v>
      </c>
      <c r="I308" s="276"/>
      <c r="J308" s="277"/>
      <c r="L308" s="201">
        <f t="shared" si="104"/>
        <v>0</v>
      </c>
      <c r="M308" s="201" t="str">
        <f t="shared" si="105"/>
        <v/>
      </c>
      <c r="N308" s="201" t="str">
        <f t="shared" si="106"/>
        <v/>
      </c>
      <c r="X308" s="191"/>
      <c r="Y308" s="191" t="str">
        <f t="shared" si="87"/>
        <v/>
      </c>
      <c r="Z308" s="192" t="str">
        <f t="shared" si="88"/>
        <v/>
      </c>
      <c r="AA308" s="192" t="str">
        <f t="shared" si="89"/>
        <v/>
      </c>
      <c r="AB308" s="192">
        <f t="shared" si="90"/>
        <v>0</v>
      </c>
      <c r="AD308" s="192">
        <f t="shared" si="91"/>
        <v>0</v>
      </c>
      <c r="AE308" s="193"/>
      <c r="AF308" s="194"/>
    </row>
    <row r="309" spans="1:32" ht="31.5" customHeight="1" x14ac:dyDescent="0.25">
      <c r="A309" s="267" t="s">
        <v>68</v>
      </c>
      <c r="B309" s="221"/>
      <c r="C309" s="272" t="s">
        <v>258</v>
      </c>
      <c r="D309" s="272" t="s">
        <v>354</v>
      </c>
      <c r="E309" s="304">
        <v>1</v>
      </c>
      <c r="F309" s="305" t="s">
        <v>287</v>
      </c>
      <c r="G309" s="10"/>
      <c r="H309" s="200">
        <f t="shared" si="107"/>
        <v>0</v>
      </c>
      <c r="I309" s="307" t="s">
        <v>288</v>
      </c>
      <c r="J309" s="308"/>
      <c r="L309" s="201">
        <f t="shared" ref="L309:L311" si="108">IF(A309="A",$H309,"")</f>
        <v>0</v>
      </c>
      <c r="M309" s="201" t="str">
        <f t="shared" ref="M309:M311" si="109">IF(A309="B",$H309,"")</f>
        <v/>
      </c>
      <c r="N309" s="201" t="str">
        <f t="shared" ref="N309:N311" si="110">IF(A309="C",$H309,"")</f>
        <v/>
      </c>
      <c r="X309" s="191"/>
      <c r="Y309" s="191" t="str">
        <f t="shared" si="87"/>
        <v/>
      </c>
      <c r="Z309" s="192" t="str">
        <f t="shared" si="88"/>
        <v/>
      </c>
      <c r="AA309" s="192" t="str">
        <f t="shared" si="89"/>
        <v/>
      </c>
      <c r="AB309" s="192">
        <f t="shared" si="90"/>
        <v>0</v>
      </c>
      <c r="AD309" s="192">
        <f t="shared" si="91"/>
        <v>0</v>
      </c>
      <c r="AE309" s="193"/>
      <c r="AF309" s="194"/>
    </row>
    <row r="310" spans="1:32" ht="31.5" customHeight="1" x14ac:dyDescent="0.25">
      <c r="A310" s="267" t="s">
        <v>68</v>
      </c>
      <c r="B310" s="221"/>
      <c r="C310" s="272" t="s">
        <v>259</v>
      </c>
      <c r="D310" s="272" t="s">
        <v>289</v>
      </c>
      <c r="E310" s="304">
        <v>703.7</v>
      </c>
      <c r="F310" s="305" t="s">
        <v>286</v>
      </c>
      <c r="G310" s="10"/>
      <c r="H310" s="200">
        <f t="shared" si="107"/>
        <v>0</v>
      </c>
      <c r="I310" s="309" t="s">
        <v>355</v>
      </c>
      <c r="J310" s="308"/>
      <c r="L310" s="201">
        <f t="shared" si="108"/>
        <v>0</v>
      </c>
      <c r="M310" s="201" t="str">
        <f t="shared" si="109"/>
        <v/>
      </c>
      <c r="N310" s="201" t="str">
        <f t="shared" si="110"/>
        <v/>
      </c>
      <c r="X310" s="191"/>
      <c r="Y310" s="191" t="str">
        <f t="shared" si="87"/>
        <v/>
      </c>
      <c r="Z310" s="192" t="str">
        <f t="shared" si="88"/>
        <v/>
      </c>
      <c r="AA310" s="192" t="str">
        <f t="shared" si="89"/>
        <v/>
      </c>
      <c r="AB310" s="192">
        <f t="shared" si="90"/>
        <v>0</v>
      </c>
      <c r="AD310" s="192">
        <f t="shared" si="91"/>
        <v>0</v>
      </c>
      <c r="AE310" s="193"/>
      <c r="AF310" s="194"/>
    </row>
    <row r="311" spans="1:32" ht="31.5" customHeight="1" x14ac:dyDescent="0.25">
      <c r="A311" s="267" t="s">
        <v>68</v>
      </c>
      <c r="B311" s="221"/>
      <c r="C311" s="272" t="s">
        <v>418</v>
      </c>
      <c r="D311" s="272" t="s">
        <v>419</v>
      </c>
      <c r="E311" s="304">
        <v>16.600000000000001</v>
      </c>
      <c r="F311" s="305" t="s">
        <v>184</v>
      </c>
      <c r="G311" s="10"/>
      <c r="H311" s="200">
        <f t="shared" si="107"/>
        <v>0</v>
      </c>
      <c r="I311" s="309"/>
      <c r="J311" s="308"/>
      <c r="L311" s="201">
        <f t="shared" si="108"/>
        <v>0</v>
      </c>
      <c r="M311" s="201" t="str">
        <f t="shared" si="109"/>
        <v/>
      </c>
      <c r="N311" s="201" t="str">
        <f t="shared" si="110"/>
        <v/>
      </c>
      <c r="X311" s="191"/>
      <c r="Y311" s="191" t="str">
        <f t="shared" si="87"/>
        <v/>
      </c>
      <c r="Z311" s="192" t="str">
        <f t="shared" si="88"/>
        <v/>
      </c>
      <c r="AA311" s="192" t="str">
        <f t="shared" si="89"/>
        <v/>
      </c>
      <c r="AB311" s="192">
        <f t="shared" si="90"/>
        <v>0</v>
      </c>
      <c r="AD311" s="192">
        <f t="shared" si="91"/>
        <v>0</v>
      </c>
      <c r="AE311" s="193"/>
      <c r="AF311" s="194"/>
    </row>
    <row r="312" spans="1:32" ht="31.5" customHeight="1" x14ac:dyDescent="0.25">
      <c r="A312" s="267" t="s">
        <v>68</v>
      </c>
      <c r="B312" s="221"/>
      <c r="C312" s="272" t="s">
        <v>290</v>
      </c>
      <c r="D312" s="272" t="s">
        <v>292</v>
      </c>
      <c r="E312" s="304">
        <v>215</v>
      </c>
      <c r="F312" s="305" t="s">
        <v>246</v>
      </c>
      <c r="G312" s="10"/>
      <c r="H312" s="200">
        <f t="shared" si="107"/>
        <v>0</v>
      </c>
      <c r="I312" s="309"/>
      <c r="J312" s="308"/>
      <c r="L312" s="201">
        <f t="shared" si="104"/>
        <v>0</v>
      </c>
      <c r="M312" s="201" t="str">
        <f t="shared" si="105"/>
        <v/>
      </c>
      <c r="N312" s="201" t="str">
        <f t="shared" si="106"/>
        <v/>
      </c>
      <c r="X312" s="191"/>
      <c r="Y312" s="191" t="str">
        <f t="shared" si="87"/>
        <v/>
      </c>
      <c r="Z312" s="192" t="str">
        <f t="shared" si="88"/>
        <v/>
      </c>
      <c r="AA312" s="192" t="str">
        <f t="shared" si="89"/>
        <v/>
      </c>
      <c r="AB312" s="192">
        <f t="shared" si="90"/>
        <v>0</v>
      </c>
      <c r="AD312" s="192">
        <f t="shared" si="91"/>
        <v>0</v>
      </c>
      <c r="AE312" s="193"/>
      <c r="AF312" s="194"/>
    </row>
    <row r="313" spans="1:32" ht="31.5" customHeight="1" x14ac:dyDescent="0.25">
      <c r="A313" s="267" t="s">
        <v>104</v>
      </c>
      <c r="B313" s="221"/>
      <c r="C313" s="272" t="s">
        <v>291</v>
      </c>
      <c r="D313" s="272" t="s">
        <v>294</v>
      </c>
      <c r="E313" s="304">
        <v>2</v>
      </c>
      <c r="F313" s="305" t="s">
        <v>246</v>
      </c>
      <c r="G313" s="10"/>
      <c r="H313" s="200">
        <f t="shared" si="107"/>
        <v>0</v>
      </c>
      <c r="I313" s="309"/>
      <c r="J313" s="308"/>
      <c r="L313" s="201" t="str">
        <f t="shared" si="104"/>
        <v/>
      </c>
      <c r="M313" s="201" t="str">
        <f t="shared" si="105"/>
        <v/>
      </c>
      <c r="N313" s="201">
        <f t="shared" si="106"/>
        <v>0</v>
      </c>
      <c r="X313" s="191"/>
      <c r="Y313" s="191" t="str">
        <f t="shared" si="87"/>
        <v/>
      </c>
      <c r="Z313" s="192" t="str">
        <f t="shared" si="88"/>
        <v/>
      </c>
      <c r="AA313" s="192" t="str">
        <f t="shared" si="89"/>
        <v/>
      </c>
      <c r="AB313" s="192">
        <f t="shared" si="90"/>
        <v>0</v>
      </c>
      <c r="AD313" s="192">
        <f t="shared" si="91"/>
        <v>0</v>
      </c>
      <c r="AE313" s="193"/>
      <c r="AF313" s="194"/>
    </row>
    <row r="314" spans="1:32" ht="31.5" customHeight="1" x14ac:dyDescent="0.25">
      <c r="A314" s="267" t="s">
        <v>68</v>
      </c>
      <c r="B314" s="195"/>
      <c r="C314" s="272" t="s">
        <v>151</v>
      </c>
      <c r="D314" s="306" t="s">
        <v>420</v>
      </c>
      <c r="E314" s="278">
        <v>3</v>
      </c>
      <c r="F314" s="274" t="s">
        <v>129</v>
      </c>
      <c r="G314" s="7"/>
      <c r="H314" s="200">
        <f t="shared" si="107"/>
        <v>0</v>
      </c>
      <c r="I314" s="276"/>
      <c r="J314" s="277"/>
      <c r="L314" s="201">
        <f t="shared" si="104"/>
        <v>0</v>
      </c>
      <c r="M314" s="201" t="str">
        <f t="shared" si="105"/>
        <v/>
      </c>
      <c r="N314" s="201" t="str">
        <f t="shared" si="106"/>
        <v/>
      </c>
      <c r="X314" s="191"/>
      <c r="Y314" s="191" t="str">
        <f t="shared" si="87"/>
        <v/>
      </c>
      <c r="Z314" s="192" t="str">
        <f t="shared" si="88"/>
        <v/>
      </c>
      <c r="AA314" s="192" t="str">
        <f t="shared" si="89"/>
        <v/>
      </c>
      <c r="AB314" s="192">
        <f t="shared" si="90"/>
        <v>0</v>
      </c>
      <c r="AD314" s="192">
        <f t="shared" si="91"/>
        <v>0</v>
      </c>
      <c r="AE314" s="193"/>
      <c r="AF314" s="194"/>
    </row>
    <row r="315" spans="1:32" ht="31.5" customHeight="1" x14ac:dyDescent="0.25">
      <c r="A315" s="267"/>
      <c r="B315" s="221"/>
      <c r="C315" s="272"/>
      <c r="D315" s="272"/>
      <c r="E315" s="304"/>
      <c r="F315" s="305"/>
      <c r="G315" s="10"/>
      <c r="H315" s="200">
        <f t="shared" si="107"/>
        <v>0</v>
      </c>
      <c r="I315" s="309"/>
      <c r="J315" s="308"/>
      <c r="L315" s="201" t="str">
        <f t="shared" si="104"/>
        <v/>
      </c>
      <c r="M315" s="201" t="str">
        <f t="shared" si="105"/>
        <v/>
      </c>
      <c r="N315" s="201" t="str">
        <f t="shared" si="106"/>
        <v/>
      </c>
      <c r="X315" s="191"/>
      <c r="Y315" s="191" t="str">
        <f t="shared" si="87"/>
        <v/>
      </c>
      <c r="Z315" s="192" t="str">
        <f t="shared" si="88"/>
        <v/>
      </c>
      <c r="AA315" s="192" t="str">
        <f t="shared" si="89"/>
        <v/>
      </c>
      <c r="AB315" s="192">
        <f t="shared" si="90"/>
        <v>0</v>
      </c>
      <c r="AD315" s="192">
        <f t="shared" si="91"/>
        <v>0</v>
      </c>
      <c r="AE315" s="193"/>
      <c r="AF315" s="194"/>
    </row>
    <row r="316" spans="1:32" ht="31.5" customHeight="1" x14ac:dyDescent="0.25">
      <c r="A316" s="267"/>
      <c r="B316" s="221"/>
      <c r="C316" s="272"/>
      <c r="D316" s="272"/>
      <c r="E316" s="304"/>
      <c r="F316" s="305"/>
      <c r="G316" s="10"/>
      <c r="H316" s="200">
        <f t="shared" si="107"/>
        <v>0</v>
      </c>
      <c r="I316" s="309"/>
      <c r="J316" s="308"/>
      <c r="L316" s="201" t="str">
        <f t="shared" si="104"/>
        <v/>
      </c>
      <c r="M316" s="201" t="str">
        <f t="shared" si="105"/>
        <v/>
      </c>
      <c r="N316" s="201" t="str">
        <f t="shared" si="106"/>
        <v/>
      </c>
      <c r="X316" s="191"/>
      <c r="Y316" s="191" t="str">
        <f t="shared" si="87"/>
        <v/>
      </c>
      <c r="Z316" s="192" t="str">
        <f t="shared" si="88"/>
        <v/>
      </c>
      <c r="AA316" s="192" t="str">
        <f t="shared" si="89"/>
        <v/>
      </c>
      <c r="AB316" s="192">
        <f t="shared" si="90"/>
        <v>0</v>
      </c>
      <c r="AD316" s="192">
        <f t="shared" si="91"/>
        <v>0</v>
      </c>
      <c r="AE316" s="193"/>
      <c r="AF316" s="194"/>
    </row>
    <row r="317" spans="1:32" ht="31.5" customHeight="1" x14ac:dyDescent="0.25">
      <c r="A317" s="267"/>
      <c r="B317" s="221"/>
      <c r="C317" s="272"/>
      <c r="D317" s="272"/>
      <c r="E317" s="304"/>
      <c r="F317" s="305"/>
      <c r="G317" s="10"/>
      <c r="H317" s="200">
        <f t="shared" si="107"/>
        <v>0</v>
      </c>
      <c r="I317" s="309"/>
      <c r="J317" s="308"/>
      <c r="L317" s="201" t="str">
        <f t="shared" si="104"/>
        <v/>
      </c>
      <c r="M317" s="201" t="str">
        <f t="shared" si="105"/>
        <v/>
      </c>
      <c r="N317" s="201" t="str">
        <f t="shared" si="106"/>
        <v/>
      </c>
      <c r="X317" s="191"/>
      <c r="Y317" s="191" t="str">
        <f t="shared" si="87"/>
        <v/>
      </c>
      <c r="Z317" s="192" t="str">
        <f t="shared" si="88"/>
        <v/>
      </c>
      <c r="AA317" s="192" t="str">
        <f t="shared" si="89"/>
        <v/>
      </c>
      <c r="AB317" s="192">
        <f t="shared" si="90"/>
        <v>0</v>
      </c>
      <c r="AD317" s="192">
        <f t="shared" si="91"/>
        <v>0</v>
      </c>
      <c r="AE317" s="193"/>
      <c r="AF317" s="194"/>
    </row>
    <row r="318" spans="1:32" ht="31.5" customHeight="1" x14ac:dyDescent="0.25">
      <c r="A318" s="267"/>
      <c r="B318" s="195"/>
      <c r="C318" s="272"/>
      <c r="D318" s="303"/>
      <c r="E318" s="278"/>
      <c r="F318" s="274"/>
      <c r="G318" s="7"/>
      <c r="H318" s="200">
        <f t="shared" si="107"/>
        <v>0</v>
      </c>
      <c r="I318" s="276"/>
      <c r="J318" s="277"/>
      <c r="L318" s="201" t="str">
        <f t="shared" si="104"/>
        <v/>
      </c>
      <c r="M318" s="201" t="str">
        <f t="shared" si="105"/>
        <v/>
      </c>
      <c r="N318" s="201" t="str">
        <f t="shared" si="106"/>
        <v/>
      </c>
      <c r="X318" s="191"/>
      <c r="Y318" s="191" t="str">
        <f t="shared" si="87"/>
        <v/>
      </c>
      <c r="Z318" s="192" t="str">
        <f t="shared" si="88"/>
        <v/>
      </c>
      <c r="AA318" s="192" t="str">
        <f t="shared" si="89"/>
        <v/>
      </c>
      <c r="AB318" s="192">
        <f t="shared" si="90"/>
        <v>0</v>
      </c>
      <c r="AD318" s="192">
        <f t="shared" si="91"/>
        <v>0</v>
      </c>
      <c r="AE318" s="193"/>
      <c r="AF318" s="194"/>
    </row>
    <row r="319" spans="1:32" ht="31.5" customHeight="1" x14ac:dyDescent="0.25">
      <c r="A319" s="267"/>
      <c r="B319" s="195"/>
      <c r="C319" s="272"/>
      <c r="D319" s="303"/>
      <c r="E319" s="278"/>
      <c r="F319" s="274"/>
      <c r="G319" s="7"/>
      <c r="H319" s="200">
        <f t="shared" si="107"/>
        <v>0</v>
      </c>
      <c r="I319" s="276"/>
      <c r="J319" s="277"/>
      <c r="L319" s="201" t="str">
        <f t="shared" si="104"/>
        <v/>
      </c>
      <c r="M319" s="201" t="str">
        <f t="shared" si="105"/>
        <v/>
      </c>
      <c r="N319" s="201" t="str">
        <f t="shared" si="106"/>
        <v/>
      </c>
      <c r="X319" s="191"/>
      <c r="Y319" s="191" t="str">
        <f t="shared" si="87"/>
        <v/>
      </c>
      <c r="Z319" s="192" t="str">
        <f t="shared" si="88"/>
        <v/>
      </c>
      <c r="AA319" s="192" t="str">
        <f t="shared" si="89"/>
        <v/>
      </c>
      <c r="AB319" s="192">
        <f t="shared" si="90"/>
        <v>0</v>
      </c>
      <c r="AD319" s="192">
        <f t="shared" si="91"/>
        <v>0</v>
      </c>
      <c r="AE319" s="193"/>
      <c r="AF319" s="194"/>
    </row>
    <row r="320" spans="1:32" ht="31.5" customHeight="1" x14ac:dyDescent="0.25">
      <c r="A320" s="267"/>
      <c r="B320" s="195"/>
      <c r="C320" s="272"/>
      <c r="D320" s="303"/>
      <c r="E320" s="278"/>
      <c r="F320" s="274"/>
      <c r="G320" s="7"/>
      <c r="H320" s="200">
        <f t="shared" si="107"/>
        <v>0</v>
      </c>
      <c r="I320" s="276"/>
      <c r="J320" s="277"/>
      <c r="L320" s="201" t="str">
        <f t="shared" si="104"/>
        <v/>
      </c>
      <c r="M320" s="201" t="str">
        <f t="shared" si="105"/>
        <v/>
      </c>
      <c r="N320" s="201" t="str">
        <f t="shared" si="106"/>
        <v/>
      </c>
      <c r="X320" s="191"/>
      <c r="Y320" s="191" t="str">
        <f t="shared" si="87"/>
        <v/>
      </c>
      <c r="Z320" s="192" t="str">
        <f t="shared" si="88"/>
        <v/>
      </c>
      <c r="AA320" s="192" t="str">
        <f t="shared" si="89"/>
        <v/>
      </c>
      <c r="AB320" s="192">
        <f t="shared" si="90"/>
        <v>0</v>
      </c>
      <c r="AD320" s="192">
        <f t="shared" si="91"/>
        <v>0</v>
      </c>
      <c r="AE320" s="193"/>
      <c r="AF320" s="194"/>
    </row>
    <row r="321" spans="1:32" ht="31.5" customHeight="1" x14ac:dyDescent="0.25">
      <c r="A321" s="267"/>
      <c r="B321" s="195"/>
      <c r="C321" s="272"/>
      <c r="D321" s="303"/>
      <c r="E321" s="278"/>
      <c r="F321" s="274"/>
      <c r="G321" s="7"/>
      <c r="H321" s="200">
        <f t="shared" si="107"/>
        <v>0</v>
      </c>
      <c r="I321" s="276"/>
      <c r="J321" s="277"/>
      <c r="L321" s="201" t="str">
        <f t="shared" si="104"/>
        <v/>
      </c>
      <c r="M321" s="201" t="str">
        <f t="shared" si="105"/>
        <v/>
      </c>
      <c r="N321" s="201" t="str">
        <f t="shared" si="106"/>
        <v/>
      </c>
      <c r="X321" s="191"/>
      <c r="Y321" s="191" t="str">
        <f t="shared" si="87"/>
        <v/>
      </c>
      <c r="Z321" s="192" t="str">
        <f t="shared" si="88"/>
        <v/>
      </c>
      <c r="AA321" s="192" t="str">
        <f t="shared" si="89"/>
        <v/>
      </c>
      <c r="AB321" s="192">
        <f t="shared" si="90"/>
        <v>0</v>
      </c>
      <c r="AD321" s="192">
        <f t="shared" si="91"/>
        <v>0</v>
      </c>
      <c r="AE321" s="193"/>
      <c r="AF321" s="194"/>
    </row>
    <row r="322" spans="1:32" ht="31.5" customHeight="1" x14ac:dyDescent="0.25">
      <c r="A322" s="267"/>
      <c r="B322" s="195"/>
      <c r="C322" s="272"/>
      <c r="D322" s="303"/>
      <c r="E322" s="278"/>
      <c r="F322" s="274"/>
      <c r="G322" s="7"/>
      <c r="H322" s="200">
        <f t="shared" si="107"/>
        <v>0</v>
      </c>
      <c r="I322" s="276"/>
      <c r="J322" s="277"/>
      <c r="L322" s="201" t="str">
        <f t="shared" si="104"/>
        <v/>
      </c>
      <c r="M322" s="201" t="str">
        <f t="shared" si="105"/>
        <v/>
      </c>
      <c r="N322" s="201" t="str">
        <f t="shared" si="106"/>
        <v/>
      </c>
      <c r="X322" s="191"/>
      <c r="Y322" s="191" t="str">
        <f t="shared" si="87"/>
        <v/>
      </c>
      <c r="Z322" s="192" t="str">
        <f t="shared" si="88"/>
        <v/>
      </c>
      <c r="AA322" s="192" t="str">
        <f t="shared" si="89"/>
        <v/>
      </c>
      <c r="AB322" s="192">
        <f t="shared" si="90"/>
        <v>0</v>
      </c>
      <c r="AD322" s="192">
        <f t="shared" si="91"/>
        <v>0</v>
      </c>
      <c r="AE322" s="193"/>
      <c r="AF322" s="194"/>
    </row>
    <row r="323" spans="1:32" ht="31.5" customHeight="1" x14ac:dyDescent="0.25">
      <c r="A323" s="267"/>
      <c r="B323" s="195"/>
      <c r="C323" s="272"/>
      <c r="D323" s="303"/>
      <c r="E323" s="278"/>
      <c r="F323" s="274"/>
      <c r="G323" s="7"/>
      <c r="H323" s="200">
        <f t="shared" si="107"/>
        <v>0</v>
      </c>
      <c r="I323" s="276"/>
      <c r="J323" s="277"/>
      <c r="L323" s="201" t="str">
        <f t="shared" si="104"/>
        <v/>
      </c>
      <c r="M323" s="201" t="str">
        <f t="shared" si="105"/>
        <v/>
      </c>
      <c r="N323" s="201" t="str">
        <f t="shared" si="106"/>
        <v/>
      </c>
      <c r="X323" s="191"/>
      <c r="Y323" s="191" t="str">
        <f t="shared" si="87"/>
        <v/>
      </c>
      <c r="Z323" s="192" t="str">
        <f t="shared" si="88"/>
        <v/>
      </c>
      <c r="AA323" s="192" t="str">
        <f t="shared" si="89"/>
        <v/>
      </c>
      <c r="AB323" s="192">
        <f t="shared" si="90"/>
        <v>0</v>
      </c>
      <c r="AD323" s="192">
        <f t="shared" si="91"/>
        <v>0</v>
      </c>
      <c r="AE323" s="193"/>
      <c r="AF323" s="194"/>
    </row>
    <row r="324" spans="1:32" ht="31.5" customHeight="1" x14ac:dyDescent="0.25">
      <c r="A324" s="179"/>
      <c r="B324" s="180">
        <v>9</v>
      </c>
      <c r="C324" s="203" t="s">
        <v>22</v>
      </c>
      <c r="D324" s="204" t="s">
        <v>16</v>
      </c>
      <c r="E324" s="183"/>
      <c r="F324" s="198"/>
      <c r="G324" s="185"/>
      <c r="H324" s="205">
        <f>SUM(H307:H323)</f>
        <v>0</v>
      </c>
      <c r="I324" s="186"/>
      <c r="J324" s="184"/>
      <c r="L324" s="201" t="str">
        <f t="shared" ref="L324:L343" si="111">IF(A324="A",$H324,"")</f>
        <v/>
      </c>
      <c r="M324" s="201" t="str">
        <f t="shared" ref="M324:M343" si="112">IF(A324="B",$H324,"")</f>
        <v/>
      </c>
      <c r="N324" s="201" t="str">
        <f t="shared" ref="N324:N343" si="113">IF(A324="C",$H324,"")</f>
        <v/>
      </c>
      <c r="X324" s="191"/>
      <c r="Y324" s="191" t="str">
        <f t="shared" si="87"/>
        <v/>
      </c>
      <c r="Z324" s="192" t="str">
        <f t="shared" si="88"/>
        <v/>
      </c>
      <c r="AA324" s="192" t="str">
        <f t="shared" si="89"/>
        <v/>
      </c>
      <c r="AB324" s="192">
        <f t="shared" si="90"/>
        <v>0</v>
      </c>
      <c r="AD324" s="192">
        <f t="shared" si="91"/>
        <v>0</v>
      </c>
      <c r="AE324" s="193"/>
      <c r="AF324" s="194"/>
    </row>
    <row r="325" spans="1:32" ht="31.5" customHeight="1" thickBot="1" x14ac:dyDescent="0.3">
      <c r="A325" s="222"/>
      <c r="B325" s="223">
        <v>10</v>
      </c>
      <c r="C325" s="224" t="s">
        <v>23</v>
      </c>
      <c r="D325" s="225"/>
      <c r="E325" s="226"/>
      <c r="F325" s="227"/>
      <c r="G325" s="228"/>
      <c r="H325" s="228"/>
      <c r="I325" s="229"/>
      <c r="J325" s="227"/>
      <c r="L325" s="201" t="str">
        <f t="shared" si="111"/>
        <v/>
      </c>
      <c r="M325" s="201" t="str">
        <f t="shared" si="112"/>
        <v/>
      </c>
      <c r="N325" s="201" t="str">
        <f t="shared" si="113"/>
        <v/>
      </c>
      <c r="X325" s="191"/>
      <c r="Y325" s="191" t="str">
        <f t="shared" si="87"/>
        <v/>
      </c>
      <c r="Z325" s="192" t="str">
        <f t="shared" si="88"/>
        <v/>
      </c>
      <c r="AA325" s="192" t="str">
        <f t="shared" si="89"/>
        <v/>
      </c>
      <c r="AB325" s="192">
        <f t="shared" si="90"/>
        <v>0</v>
      </c>
      <c r="AD325" s="192">
        <f t="shared" si="91"/>
        <v>0</v>
      </c>
      <c r="AE325" s="193"/>
      <c r="AF325" s="194"/>
    </row>
    <row r="326" spans="1:32" ht="31.5" customHeight="1" x14ac:dyDescent="0.25">
      <c r="A326" s="230" t="s">
        <v>68</v>
      </c>
      <c r="B326" s="231"/>
      <c r="C326" s="310" t="s">
        <v>130</v>
      </c>
      <c r="D326" s="311"/>
      <c r="E326" s="312">
        <v>1</v>
      </c>
      <c r="F326" s="313" t="s">
        <v>51</v>
      </c>
      <c r="G326" s="11"/>
      <c r="H326" s="232">
        <f>E326*G326</f>
        <v>0</v>
      </c>
      <c r="I326" s="320" t="s">
        <v>0</v>
      </c>
      <c r="J326" s="321"/>
      <c r="L326" s="201">
        <f t="shared" si="111"/>
        <v>0</v>
      </c>
      <c r="M326" s="201" t="str">
        <f t="shared" si="112"/>
        <v/>
      </c>
      <c r="N326" s="201" t="str">
        <f t="shared" si="113"/>
        <v/>
      </c>
      <c r="X326" s="191"/>
      <c r="Y326" s="191" t="str">
        <f t="shared" si="87"/>
        <v/>
      </c>
      <c r="Z326" s="192" t="str">
        <f t="shared" si="88"/>
        <v/>
      </c>
      <c r="AA326" s="192" t="str">
        <f t="shared" si="89"/>
        <v/>
      </c>
      <c r="AB326" s="192">
        <f t="shared" si="90"/>
        <v>0</v>
      </c>
      <c r="AD326" s="192">
        <f t="shared" si="91"/>
        <v>0</v>
      </c>
      <c r="AE326" s="193"/>
      <c r="AF326" s="194"/>
    </row>
    <row r="327" spans="1:32" ht="31.5" customHeight="1" x14ac:dyDescent="0.25">
      <c r="A327" s="233" t="s">
        <v>68</v>
      </c>
      <c r="B327" s="234"/>
      <c r="C327" s="314" t="s">
        <v>131</v>
      </c>
      <c r="D327" s="315"/>
      <c r="E327" s="316">
        <v>1</v>
      </c>
      <c r="F327" s="317" t="s">
        <v>51</v>
      </c>
      <c r="G327" s="12"/>
      <c r="H327" s="16">
        <f>E327*G327</f>
        <v>0</v>
      </c>
      <c r="I327" s="322"/>
      <c r="J327" s="323"/>
      <c r="L327" s="201">
        <f t="shared" si="111"/>
        <v>0</v>
      </c>
      <c r="M327" s="201" t="str">
        <f t="shared" si="112"/>
        <v/>
      </c>
      <c r="N327" s="201" t="str">
        <f t="shared" si="113"/>
        <v/>
      </c>
      <c r="X327" s="191"/>
      <c r="Y327" s="191" t="str">
        <f t="shared" si="87"/>
        <v/>
      </c>
      <c r="Z327" s="192" t="str">
        <f t="shared" si="88"/>
        <v/>
      </c>
      <c r="AA327" s="192" t="str">
        <f t="shared" si="89"/>
        <v/>
      </c>
      <c r="AB327" s="192">
        <f t="shared" si="90"/>
        <v>0</v>
      </c>
      <c r="AD327" s="192">
        <f t="shared" si="91"/>
        <v>0</v>
      </c>
      <c r="AE327" s="193"/>
      <c r="AF327" s="194"/>
    </row>
    <row r="328" spans="1:32" ht="31.5" customHeight="1" x14ac:dyDescent="0.25">
      <c r="A328" s="233" t="s">
        <v>68</v>
      </c>
      <c r="B328" s="234"/>
      <c r="C328" s="314" t="s">
        <v>132</v>
      </c>
      <c r="D328" s="315"/>
      <c r="E328" s="316">
        <v>1</v>
      </c>
      <c r="F328" s="317" t="s">
        <v>51</v>
      </c>
      <c r="G328" s="12"/>
      <c r="H328" s="16">
        <f>E328*G328</f>
        <v>0</v>
      </c>
      <c r="I328" s="322"/>
      <c r="J328" s="323"/>
      <c r="L328" s="201">
        <f t="shared" si="111"/>
        <v>0</v>
      </c>
      <c r="M328" s="201" t="str">
        <f t="shared" si="112"/>
        <v/>
      </c>
      <c r="N328" s="201" t="str">
        <f t="shared" si="113"/>
        <v/>
      </c>
      <c r="X328" s="191"/>
      <c r="Y328" s="191" t="str">
        <f t="shared" si="87"/>
        <v/>
      </c>
      <c r="Z328" s="192" t="str">
        <f t="shared" si="88"/>
        <v/>
      </c>
      <c r="AA328" s="192" t="str">
        <f t="shared" si="89"/>
        <v/>
      </c>
      <c r="AB328" s="192">
        <f t="shared" si="90"/>
        <v>0</v>
      </c>
      <c r="AD328" s="192">
        <f t="shared" si="91"/>
        <v>0</v>
      </c>
      <c r="AE328" s="193"/>
      <c r="AF328" s="194"/>
    </row>
    <row r="329" spans="1:32" ht="31.5" customHeight="1" x14ac:dyDescent="0.25">
      <c r="A329" s="220" t="s">
        <v>68</v>
      </c>
      <c r="B329" s="195"/>
      <c r="C329" s="318" t="s">
        <v>133</v>
      </c>
      <c r="D329" s="319"/>
      <c r="E329" s="316">
        <v>1</v>
      </c>
      <c r="F329" s="317" t="s">
        <v>51</v>
      </c>
      <c r="G329" s="13"/>
      <c r="H329" s="16">
        <f>E329*G329</f>
        <v>0</v>
      </c>
      <c r="I329" s="324" t="s">
        <v>0</v>
      </c>
      <c r="J329" s="325"/>
      <c r="L329" s="201">
        <f t="shared" si="111"/>
        <v>0</v>
      </c>
      <c r="M329" s="201" t="str">
        <f t="shared" si="112"/>
        <v/>
      </c>
      <c r="N329" s="201" t="str">
        <f t="shared" si="113"/>
        <v/>
      </c>
      <c r="X329" s="191"/>
      <c r="Y329" s="191" t="str">
        <f t="shared" si="87"/>
        <v/>
      </c>
      <c r="Z329" s="192" t="str">
        <f t="shared" si="88"/>
        <v/>
      </c>
      <c r="AA329" s="192" t="str">
        <f t="shared" si="89"/>
        <v/>
      </c>
      <c r="AB329" s="192">
        <f t="shared" si="90"/>
        <v>0</v>
      </c>
      <c r="AD329" s="192">
        <f t="shared" si="91"/>
        <v>0</v>
      </c>
      <c r="AE329" s="193"/>
      <c r="AF329" s="194"/>
    </row>
    <row r="330" spans="1:32" ht="31.5" customHeight="1" x14ac:dyDescent="0.25">
      <c r="A330" s="236" t="s">
        <v>3</v>
      </c>
      <c r="B330" s="237"/>
      <c r="C330" s="206" t="s">
        <v>450</v>
      </c>
      <c r="D330" s="213"/>
      <c r="E330" s="210">
        <v>1</v>
      </c>
      <c r="F330" s="208" t="s">
        <v>451</v>
      </c>
      <c r="G330" s="16">
        <f>SUM(P330)</f>
        <v>0</v>
      </c>
      <c r="H330" s="16">
        <f t="shared" ref="H330:H332" si="114">E330*G330</f>
        <v>0</v>
      </c>
      <c r="I330" s="17"/>
      <c r="J330" s="235"/>
      <c r="L330" s="212">
        <f>IF(A330="A",$H330,"")</f>
        <v>0</v>
      </c>
      <c r="M330" s="212" t="str">
        <f>IF(A330="B",$H330,"")</f>
        <v/>
      </c>
      <c r="N330" s="212" t="str">
        <f>IF(A330="C",$H330,"")</f>
        <v/>
      </c>
      <c r="P330" s="238">
        <f>見積!$O$30</f>
        <v>0</v>
      </c>
      <c r="X330" s="191"/>
      <c r="Y330" s="191" t="str">
        <f t="shared" si="87"/>
        <v/>
      </c>
      <c r="Z330" s="192" t="str">
        <f t="shared" si="88"/>
        <v/>
      </c>
      <c r="AA330" s="192" t="str">
        <f t="shared" si="89"/>
        <v/>
      </c>
      <c r="AB330" s="192">
        <f t="shared" si="90"/>
        <v>0</v>
      </c>
      <c r="AD330" s="192">
        <f t="shared" si="91"/>
        <v>0</v>
      </c>
      <c r="AE330" s="193"/>
      <c r="AF330" s="194"/>
    </row>
    <row r="331" spans="1:32" ht="31.5" customHeight="1" x14ac:dyDescent="0.25">
      <c r="A331" s="236" t="s">
        <v>452</v>
      </c>
      <c r="B331" s="237"/>
      <c r="C331" s="206" t="s">
        <v>450</v>
      </c>
      <c r="D331" s="213" t="s">
        <v>453</v>
      </c>
      <c r="E331" s="210">
        <v>1</v>
      </c>
      <c r="F331" s="208" t="s">
        <v>451</v>
      </c>
      <c r="G331" s="16">
        <f>SUM(P331-P330)</f>
        <v>0</v>
      </c>
      <c r="H331" s="16">
        <f t="shared" si="114"/>
        <v>0</v>
      </c>
      <c r="I331" s="17"/>
      <c r="J331" s="235"/>
      <c r="L331" s="212" t="str">
        <f>IF(A331="A",$H331,"")</f>
        <v/>
      </c>
      <c r="M331" s="212">
        <f>IF(A331="B",$H331,"")</f>
        <v>0</v>
      </c>
      <c r="N331" s="212" t="str">
        <f>IF(A331="C",$H331,"")</f>
        <v/>
      </c>
      <c r="P331" s="18">
        <f>見積!$O$29</f>
        <v>0</v>
      </c>
      <c r="X331" s="191"/>
      <c r="Y331" s="191" t="str">
        <f t="shared" si="87"/>
        <v/>
      </c>
      <c r="Z331" s="192" t="str">
        <f t="shared" si="88"/>
        <v/>
      </c>
      <c r="AA331" s="192" t="str">
        <f t="shared" si="89"/>
        <v/>
      </c>
      <c r="AB331" s="192">
        <f t="shared" si="90"/>
        <v>0</v>
      </c>
      <c r="AD331" s="192">
        <f t="shared" si="91"/>
        <v>0</v>
      </c>
      <c r="AE331" s="193"/>
      <c r="AF331" s="194"/>
    </row>
    <row r="332" spans="1:32" ht="31.5" customHeight="1" thickBot="1" x14ac:dyDescent="0.3">
      <c r="A332" s="239" t="s">
        <v>484</v>
      </c>
      <c r="B332" s="240"/>
      <c r="C332" s="241" t="s">
        <v>450</v>
      </c>
      <c r="D332" s="242" t="s">
        <v>454</v>
      </c>
      <c r="E332" s="243">
        <v>1</v>
      </c>
      <c r="F332" s="244" t="s">
        <v>451</v>
      </c>
      <c r="G332" s="19">
        <f>SUM(P332-P331)</f>
        <v>0</v>
      </c>
      <c r="H332" s="19">
        <f t="shared" si="114"/>
        <v>0</v>
      </c>
      <c r="I332" s="20"/>
      <c r="J332" s="245"/>
      <c r="L332" s="212" t="str">
        <f>IF(A332="A",$H332,"")</f>
        <v/>
      </c>
      <c r="M332" s="212" t="str">
        <f>IF(A332="B",$H332,"")</f>
        <v/>
      </c>
      <c r="N332" s="212">
        <f>IF(A332="C",$H332,"")</f>
        <v>0</v>
      </c>
      <c r="P332" s="238">
        <f>見積!$O$28</f>
        <v>0</v>
      </c>
      <c r="X332" s="191"/>
      <c r="Y332" s="191" t="str">
        <f t="shared" si="87"/>
        <v/>
      </c>
      <c r="Z332" s="192" t="str">
        <f t="shared" si="88"/>
        <v/>
      </c>
      <c r="AA332" s="192" t="str">
        <f t="shared" si="89"/>
        <v/>
      </c>
      <c r="AB332" s="192">
        <f t="shared" si="90"/>
        <v>0</v>
      </c>
      <c r="AD332" s="192">
        <f t="shared" si="91"/>
        <v>0</v>
      </c>
      <c r="AE332" s="193"/>
      <c r="AF332" s="194"/>
    </row>
    <row r="333" spans="1:32" ht="31.5" customHeight="1" x14ac:dyDescent="0.25">
      <c r="A333" s="179"/>
      <c r="B333" s="195"/>
      <c r="C333" s="196"/>
      <c r="D333" s="218"/>
      <c r="E333" s="183"/>
      <c r="F333" s="198"/>
      <c r="G333" s="185"/>
      <c r="H333" s="185"/>
      <c r="I333" s="186"/>
      <c r="J333" s="184"/>
      <c r="L333" s="201" t="str">
        <f>IF(A333="A",$H333,"")</f>
        <v/>
      </c>
      <c r="M333" s="201" t="str">
        <f t="shared" si="112"/>
        <v/>
      </c>
      <c r="N333" s="201" t="str">
        <f t="shared" si="113"/>
        <v/>
      </c>
      <c r="X333" s="191"/>
      <c r="Y333" s="191" t="str">
        <f t="shared" si="87"/>
        <v/>
      </c>
      <c r="Z333" s="192" t="str">
        <f t="shared" si="88"/>
        <v/>
      </c>
      <c r="AA333" s="192" t="str">
        <f t="shared" si="89"/>
        <v/>
      </c>
      <c r="AB333" s="192">
        <f t="shared" si="90"/>
        <v>0</v>
      </c>
      <c r="AD333" s="192">
        <f t="shared" si="91"/>
        <v>0</v>
      </c>
      <c r="AE333" s="193"/>
      <c r="AF333" s="194"/>
    </row>
    <row r="334" spans="1:32" ht="31.5" customHeight="1" x14ac:dyDescent="0.25">
      <c r="A334" s="179"/>
      <c r="B334" s="195"/>
      <c r="C334" s="196"/>
      <c r="D334" s="218"/>
      <c r="E334" s="183"/>
      <c r="F334" s="198"/>
      <c r="G334" s="200"/>
      <c r="H334" s="246" t="s">
        <v>464</v>
      </c>
      <c r="I334" s="186"/>
      <c r="J334" s="184"/>
      <c r="L334" s="201" t="str">
        <f t="shared" si="111"/>
        <v/>
      </c>
      <c r="M334" s="201" t="str">
        <f t="shared" si="112"/>
        <v/>
      </c>
      <c r="N334" s="201" t="str">
        <f t="shared" si="113"/>
        <v/>
      </c>
      <c r="X334" s="191"/>
      <c r="Y334" s="191" t="str">
        <f t="shared" si="87"/>
        <v/>
      </c>
      <c r="Z334" s="192" t="str">
        <f t="shared" si="88"/>
        <v/>
      </c>
      <c r="AA334" s="192" t="str">
        <f t="shared" si="89"/>
        <v/>
      </c>
      <c r="AB334" s="192">
        <f t="shared" si="90"/>
        <v>0</v>
      </c>
      <c r="AD334" s="192">
        <f t="shared" si="91"/>
        <v>0</v>
      </c>
      <c r="AE334" s="193"/>
      <c r="AF334" s="194"/>
    </row>
    <row r="335" spans="1:32" ht="31.5" customHeight="1" x14ac:dyDescent="0.25">
      <c r="A335" s="179"/>
      <c r="B335" s="195"/>
      <c r="C335" s="196"/>
      <c r="D335" s="218"/>
      <c r="E335" s="183"/>
      <c r="F335" s="198"/>
      <c r="G335" s="199"/>
      <c r="H335" s="247" t="s">
        <v>39</v>
      </c>
      <c r="I335" s="186"/>
      <c r="J335" s="184"/>
      <c r="L335" s="201" t="str">
        <f t="shared" si="111"/>
        <v/>
      </c>
      <c r="M335" s="201" t="str">
        <f t="shared" si="112"/>
        <v/>
      </c>
      <c r="N335" s="201" t="str">
        <f t="shared" si="113"/>
        <v/>
      </c>
      <c r="X335" s="191"/>
      <c r="Y335" s="191" t="str">
        <f t="shared" si="87"/>
        <v/>
      </c>
      <c r="Z335" s="192" t="str">
        <f t="shared" si="88"/>
        <v/>
      </c>
      <c r="AA335" s="192" t="str">
        <f t="shared" si="89"/>
        <v/>
      </c>
      <c r="AB335" s="192">
        <f t="shared" si="90"/>
        <v>0</v>
      </c>
      <c r="AD335" s="192">
        <f t="shared" si="91"/>
        <v>0</v>
      </c>
      <c r="AE335" s="193"/>
      <c r="AF335" s="194"/>
    </row>
    <row r="336" spans="1:32" ht="31.5" customHeight="1" x14ac:dyDescent="0.25">
      <c r="A336" s="179"/>
      <c r="B336" s="195"/>
      <c r="C336" s="196"/>
      <c r="D336" s="218"/>
      <c r="E336" s="183"/>
      <c r="F336" s="198"/>
      <c r="G336" s="185"/>
      <c r="H336" s="248">
        <f t="shared" ref="H336:H342" si="115">E336*G336</f>
        <v>0</v>
      </c>
      <c r="I336" s="186"/>
      <c r="J336" s="184"/>
      <c r="L336" s="201" t="str">
        <f t="shared" si="111"/>
        <v/>
      </c>
      <c r="M336" s="201" t="str">
        <f t="shared" si="112"/>
        <v/>
      </c>
      <c r="N336" s="201" t="str">
        <f t="shared" si="113"/>
        <v/>
      </c>
      <c r="X336" s="191"/>
      <c r="Y336" s="191" t="str">
        <f t="shared" si="87"/>
        <v/>
      </c>
      <c r="Z336" s="192" t="str">
        <f t="shared" si="88"/>
        <v/>
      </c>
      <c r="AA336" s="192" t="str">
        <f t="shared" si="89"/>
        <v/>
      </c>
      <c r="AB336" s="192">
        <f t="shared" si="90"/>
        <v>0</v>
      </c>
      <c r="AD336" s="192">
        <f t="shared" si="91"/>
        <v>0</v>
      </c>
      <c r="AE336" s="193"/>
      <c r="AF336" s="194"/>
    </row>
    <row r="337" spans="1:32" ht="31.5" customHeight="1" x14ac:dyDescent="0.25">
      <c r="A337" s="179"/>
      <c r="B337" s="195"/>
      <c r="C337" s="196"/>
      <c r="D337" s="218"/>
      <c r="E337" s="183"/>
      <c r="F337" s="198"/>
      <c r="G337" s="185"/>
      <c r="H337" s="248">
        <f t="shared" si="115"/>
        <v>0</v>
      </c>
      <c r="I337" s="186"/>
      <c r="J337" s="184"/>
      <c r="L337" s="201" t="str">
        <f t="shared" si="111"/>
        <v/>
      </c>
      <c r="M337" s="201" t="str">
        <f t="shared" si="112"/>
        <v/>
      </c>
      <c r="N337" s="201" t="str">
        <f t="shared" si="113"/>
        <v/>
      </c>
      <c r="X337" s="191"/>
      <c r="Y337" s="191" t="str">
        <f t="shared" si="87"/>
        <v/>
      </c>
      <c r="Z337" s="192" t="str">
        <f t="shared" si="88"/>
        <v/>
      </c>
      <c r="AA337" s="192" t="str">
        <f t="shared" si="89"/>
        <v/>
      </c>
      <c r="AB337" s="192">
        <f t="shared" si="90"/>
        <v>0</v>
      </c>
      <c r="AD337" s="192">
        <f t="shared" si="91"/>
        <v>0</v>
      </c>
      <c r="AE337" s="193"/>
      <c r="AF337" s="194"/>
    </row>
    <row r="338" spans="1:32" ht="31.5" customHeight="1" x14ac:dyDescent="0.25">
      <c r="A338" s="179"/>
      <c r="B338" s="195"/>
      <c r="C338" s="196"/>
      <c r="D338" s="218"/>
      <c r="E338" s="183"/>
      <c r="F338" s="198"/>
      <c r="G338" s="185"/>
      <c r="H338" s="248">
        <f t="shared" si="115"/>
        <v>0</v>
      </c>
      <c r="I338" s="186"/>
      <c r="J338" s="184"/>
      <c r="L338" s="201" t="str">
        <f t="shared" si="111"/>
        <v/>
      </c>
      <c r="M338" s="201" t="str">
        <f t="shared" si="112"/>
        <v/>
      </c>
      <c r="N338" s="201" t="str">
        <f t="shared" si="113"/>
        <v/>
      </c>
      <c r="X338" s="191"/>
      <c r="Y338" s="191" t="str">
        <f t="shared" si="87"/>
        <v/>
      </c>
      <c r="Z338" s="192" t="str">
        <f t="shared" si="88"/>
        <v/>
      </c>
      <c r="AA338" s="192" t="str">
        <f t="shared" si="89"/>
        <v/>
      </c>
      <c r="AB338" s="192">
        <f t="shared" si="90"/>
        <v>0</v>
      </c>
      <c r="AD338" s="192">
        <f t="shared" si="91"/>
        <v>0</v>
      </c>
      <c r="AE338" s="193"/>
      <c r="AF338" s="194"/>
    </row>
    <row r="339" spans="1:32" ht="31.5" customHeight="1" x14ac:dyDescent="0.25">
      <c r="A339" s="179"/>
      <c r="B339" s="195"/>
      <c r="C339" s="196"/>
      <c r="D339" s="218"/>
      <c r="E339" s="183"/>
      <c r="F339" s="198"/>
      <c r="G339" s="185"/>
      <c r="H339" s="248">
        <f t="shared" si="115"/>
        <v>0</v>
      </c>
      <c r="I339" s="186"/>
      <c r="J339" s="184"/>
      <c r="L339" s="201" t="str">
        <f t="shared" si="111"/>
        <v/>
      </c>
      <c r="M339" s="201" t="str">
        <f t="shared" si="112"/>
        <v/>
      </c>
      <c r="N339" s="201" t="str">
        <f t="shared" si="113"/>
        <v/>
      </c>
      <c r="X339" s="191"/>
      <c r="Y339" s="191" t="str">
        <f t="shared" si="87"/>
        <v/>
      </c>
      <c r="Z339" s="192" t="str">
        <f t="shared" si="88"/>
        <v/>
      </c>
      <c r="AA339" s="192" t="str">
        <f t="shared" si="89"/>
        <v/>
      </c>
      <c r="AB339" s="192">
        <f t="shared" si="90"/>
        <v>0</v>
      </c>
      <c r="AD339" s="192">
        <f t="shared" si="91"/>
        <v>0</v>
      </c>
      <c r="AE339" s="193"/>
      <c r="AF339" s="194"/>
    </row>
    <row r="340" spans="1:32" ht="31.5" customHeight="1" x14ac:dyDescent="0.25">
      <c r="A340" s="179"/>
      <c r="B340" s="195"/>
      <c r="C340" s="196"/>
      <c r="D340" s="218"/>
      <c r="E340" s="183"/>
      <c r="F340" s="198"/>
      <c r="G340" s="185"/>
      <c r="H340" s="248">
        <f t="shared" si="115"/>
        <v>0</v>
      </c>
      <c r="I340" s="186"/>
      <c r="J340" s="184"/>
      <c r="L340" s="201" t="str">
        <f t="shared" si="111"/>
        <v/>
      </c>
      <c r="M340" s="201" t="str">
        <f t="shared" si="112"/>
        <v/>
      </c>
      <c r="N340" s="201" t="str">
        <f t="shared" si="113"/>
        <v/>
      </c>
      <c r="X340" s="191"/>
      <c r="Y340" s="191" t="str">
        <f t="shared" si="87"/>
        <v/>
      </c>
      <c r="Z340" s="192" t="str">
        <f t="shared" si="88"/>
        <v/>
      </c>
      <c r="AA340" s="192" t="str">
        <f t="shared" si="89"/>
        <v/>
      </c>
      <c r="AB340" s="192">
        <f t="shared" si="90"/>
        <v>0</v>
      </c>
      <c r="AD340" s="192">
        <f t="shared" si="91"/>
        <v>0</v>
      </c>
      <c r="AE340" s="193"/>
      <c r="AF340" s="194"/>
    </row>
    <row r="341" spans="1:32" ht="31.5" customHeight="1" x14ac:dyDescent="0.25">
      <c r="A341" s="179"/>
      <c r="B341" s="195"/>
      <c r="C341" s="196"/>
      <c r="D341" s="218"/>
      <c r="E341" s="183"/>
      <c r="F341" s="198"/>
      <c r="G341" s="185"/>
      <c r="H341" s="248">
        <f t="shared" si="115"/>
        <v>0</v>
      </c>
      <c r="I341" s="186"/>
      <c r="J341" s="184"/>
      <c r="L341" s="201" t="str">
        <f t="shared" si="111"/>
        <v/>
      </c>
      <c r="M341" s="201" t="str">
        <f t="shared" si="112"/>
        <v/>
      </c>
      <c r="N341" s="201" t="str">
        <f t="shared" si="113"/>
        <v/>
      </c>
      <c r="X341" s="191"/>
      <c r="Y341" s="191" t="str">
        <f t="shared" si="87"/>
        <v/>
      </c>
      <c r="Z341" s="192" t="str">
        <f t="shared" si="88"/>
        <v/>
      </c>
      <c r="AA341" s="192" t="str">
        <f t="shared" si="89"/>
        <v/>
      </c>
      <c r="AB341" s="192">
        <f t="shared" si="90"/>
        <v>0</v>
      </c>
      <c r="AD341" s="192">
        <f t="shared" si="91"/>
        <v>0</v>
      </c>
      <c r="AE341" s="193"/>
      <c r="AF341" s="194"/>
    </row>
    <row r="342" spans="1:32" ht="31.5" customHeight="1" x14ac:dyDescent="0.25">
      <c r="A342" s="179"/>
      <c r="B342" s="195"/>
      <c r="C342" s="196"/>
      <c r="D342" s="218"/>
      <c r="E342" s="183"/>
      <c r="F342" s="198"/>
      <c r="G342" s="185"/>
      <c r="H342" s="248">
        <f t="shared" si="115"/>
        <v>0</v>
      </c>
      <c r="I342" s="186"/>
      <c r="J342" s="184"/>
      <c r="L342" s="201" t="str">
        <f t="shared" si="111"/>
        <v/>
      </c>
      <c r="M342" s="201" t="str">
        <f t="shared" si="112"/>
        <v/>
      </c>
      <c r="N342" s="201" t="str">
        <f t="shared" si="113"/>
        <v/>
      </c>
      <c r="X342" s="191"/>
      <c r="Y342" s="191" t="str">
        <f t="shared" ref="Y342:Y343" si="116">IF(X342=0,"",SUM(1-X342))</f>
        <v/>
      </c>
      <c r="Z342" s="192" t="str">
        <f t="shared" ref="Z342:Z343" si="117">IF(X342=0,"",SUM(G342*X342))</f>
        <v/>
      </c>
      <c r="AA342" s="192" t="str">
        <f t="shared" ref="AA342:AA343" si="118">IF(G342=0,"",SUM(G342*Y342))</f>
        <v/>
      </c>
      <c r="AB342" s="192">
        <f t="shared" ref="AB342:AB343" si="119">SUM(Z342:AA342)</f>
        <v>0</v>
      </c>
      <c r="AD342" s="192">
        <f t="shared" ref="AD342:AD343" si="120">J342</f>
        <v>0</v>
      </c>
      <c r="AE342" s="193"/>
      <c r="AF342" s="194"/>
    </row>
    <row r="343" spans="1:32" ht="31.5" customHeight="1" x14ac:dyDescent="0.25">
      <c r="A343" s="179"/>
      <c r="B343" s="180">
        <v>10</v>
      </c>
      <c r="C343" s="203" t="s">
        <v>23</v>
      </c>
      <c r="D343" s="204" t="s">
        <v>16</v>
      </c>
      <c r="E343" s="183"/>
      <c r="F343" s="198"/>
      <c r="G343" s="185"/>
      <c r="H343" s="205">
        <f>SUM(H326:H342)</f>
        <v>0</v>
      </c>
      <c r="I343" s="186"/>
      <c r="J343" s="184"/>
      <c r="L343" s="201" t="str">
        <f t="shared" si="111"/>
        <v/>
      </c>
      <c r="M343" s="201" t="str">
        <f t="shared" si="112"/>
        <v/>
      </c>
      <c r="N343" s="201" t="str">
        <f t="shared" si="113"/>
        <v/>
      </c>
      <c r="X343" s="191"/>
      <c r="Y343" s="191" t="str">
        <f t="shared" si="116"/>
        <v/>
      </c>
      <c r="Z343" s="192" t="str">
        <f t="shared" si="117"/>
        <v/>
      </c>
      <c r="AA343" s="192" t="str">
        <f t="shared" si="118"/>
        <v/>
      </c>
      <c r="AB343" s="192">
        <f t="shared" si="119"/>
        <v>0</v>
      </c>
      <c r="AD343" s="192">
        <f t="shared" si="120"/>
        <v>0</v>
      </c>
      <c r="AE343" s="193"/>
      <c r="AF343" s="194"/>
    </row>
    <row r="344" spans="1:32" ht="31.5" customHeight="1" x14ac:dyDescent="0.25">
      <c r="A344" s="66" t="s">
        <v>475</v>
      </c>
    </row>
  </sheetData>
  <sheetProtection algorithmName="SHA-512" hashValue="1lp+tkBkf6oi11A2iwQOwklYNOZA+IGguyP1sjRUgbodBtWXXS/DyWtYl6OkEUcBbWb/t+IpeDW6cY1/Y/QV4Q==" saltValue="nktGl+/O565jj7ad+cfS0Q==" spinCount="100000" sheet="1" objects="1" scenarios="1" insertRows="0" deleteRows="0"/>
  <mergeCells count="2">
    <mergeCell ref="D40:F40"/>
    <mergeCell ref="D59:F59"/>
  </mergeCells>
  <phoneticPr fontId="47"/>
  <conditionalFormatting sqref="F3:H18 I8:K18 C20:K39 A1:A39 C1:D19 B1:B249 X1:XFD1048576 R3:R6 L20:W343 F19:Q19 S19:W19 L4:W18">
    <cfRule type="cellIs" dxfId="6" priority="699" operator="equal">
      <formula>0</formula>
    </cfRule>
  </conditionalFormatting>
  <conditionalFormatting sqref="A1:A39">
    <cfRule type="cellIs" dxfId="206" priority="1583" stopIfTrue="1" operator="equal">
      <formula>"C"</formula>
    </cfRule>
    <cfRule type="cellIs" dxfId="205" priority="1584" stopIfTrue="1" operator="equal">
      <formula>"B"</formula>
    </cfRule>
    <cfRule type="cellIs" dxfId="204" priority="1585" stopIfTrue="1" operator="equal">
      <formula>"A"</formula>
    </cfRule>
  </conditionalFormatting>
  <conditionalFormatting sqref="A23:A35">
    <cfRule type="cellIs" dxfId="203" priority="1379" stopIfTrue="1" operator="equal">
      <formula>"C"</formula>
    </cfRule>
    <cfRule type="cellIs" dxfId="202" priority="1380" stopIfTrue="1" operator="equal">
      <formula>"B"</formula>
    </cfRule>
    <cfRule type="cellIs" dxfId="201" priority="1381" stopIfTrue="1" operator="equal">
      <formula>"A"</formula>
    </cfRule>
  </conditionalFormatting>
  <conditionalFormatting sqref="A31:A34">
    <cfRule type="cellIs" dxfId="200" priority="660" stopIfTrue="1" operator="equal">
      <formula>"C"</formula>
    </cfRule>
    <cfRule type="cellIs" dxfId="199" priority="661" stopIfTrue="1" operator="equal">
      <formula>"B"</formula>
    </cfRule>
    <cfRule type="cellIs" dxfId="198" priority="662" stopIfTrue="1" operator="equal">
      <formula>"A"</formula>
    </cfRule>
  </conditionalFormatting>
  <conditionalFormatting sqref="A40:A53">
    <cfRule type="cellIs" dxfId="197" priority="483" stopIfTrue="1" operator="equal">
      <formula>"B"</formula>
    </cfRule>
    <cfRule type="cellIs" dxfId="196" priority="484" stopIfTrue="1" operator="equal">
      <formula>"A"</formula>
    </cfRule>
  </conditionalFormatting>
  <conditionalFormatting sqref="A40:A77 A211:A212">
    <cfRule type="cellIs" dxfId="195" priority="480" operator="equal">
      <formula>0</formula>
    </cfRule>
  </conditionalFormatting>
  <conditionalFormatting sqref="A40:A77">
    <cfRule type="cellIs" dxfId="194" priority="482" stopIfTrue="1" operator="equal">
      <formula>"C"</formula>
    </cfRule>
  </conditionalFormatting>
  <conditionalFormatting sqref="A54:A107 A133:A147 A161:A165 A169:A181 A190:A191">
    <cfRule type="cellIs" dxfId="193" priority="403" stopIfTrue="1" operator="equal">
      <formula>"B"</formula>
    </cfRule>
    <cfRule type="cellIs" dxfId="192" priority="404" stopIfTrue="1" operator="equal">
      <formula>"A"</formula>
    </cfRule>
  </conditionalFormatting>
  <conditionalFormatting sqref="A78:A112">
    <cfRule type="cellIs" dxfId="191" priority="208" operator="equal">
      <formula>0</formula>
    </cfRule>
  </conditionalFormatting>
  <conditionalFormatting sqref="A104 E92:F99 I99:I108">
    <cfRule type="cellIs" dxfId="190" priority="398" operator="equal">
      <formula>0</formula>
    </cfRule>
  </conditionalFormatting>
  <conditionalFormatting sqref="A104">
    <cfRule type="cellIs" dxfId="189" priority="395" stopIfTrue="1" operator="equal">
      <formula>"C"</formula>
    </cfRule>
    <cfRule type="cellIs" dxfId="188" priority="396" stopIfTrue="1" operator="equal">
      <formula>"B"</formula>
    </cfRule>
    <cfRule type="cellIs" dxfId="187" priority="397" stopIfTrue="1" operator="equal">
      <formula>"A"</formula>
    </cfRule>
  </conditionalFormatting>
  <conditionalFormatting sqref="A104:A109 A121:A125">
    <cfRule type="cellIs" dxfId="186" priority="393" stopIfTrue="1" operator="equal">
      <formula>"B"</formula>
    </cfRule>
    <cfRule type="cellIs" dxfId="185" priority="394" stopIfTrue="1" operator="equal">
      <formula>"A"</formula>
    </cfRule>
  </conditionalFormatting>
  <conditionalFormatting sqref="A110:A120">
    <cfRule type="cellIs" dxfId="184" priority="191" stopIfTrue="1" operator="equal">
      <formula>"C"</formula>
    </cfRule>
    <cfRule type="cellIs" dxfId="183" priority="192" stopIfTrue="1" operator="equal">
      <formula>"B"</formula>
    </cfRule>
    <cfRule type="cellIs" dxfId="182" priority="193" stopIfTrue="1" operator="equal">
      <formula>"A"</formula>
    </cfRule>
  </conditionalFormatting>
  <conditionalFormatting sqref="A113:A126">
    <cfRule type="cellIs" dxfId="181" priority="190" operator="equal">
      <formula>0</formula>
    </cfRule>
  </conditionalFormatting>
  <conditionalFormatting sqref="A121:A125 A104:A109">
    <cfRule type="cellIs" dxfId="180" priority="392" stopIfTrue="1" operator="equal">
      <formula>"C"</formula>
    </cfRule>
  </conditionalFormatting>
  <conditionalFormatting sqref="A123:A140">
    <cfRule type="cellIs" dxfId="179" priority="386" stopIfTrue="1" operator="equal">
      <formula>"C"</formula>
    </cfRule>
    <cfRule type="cellIs" dxfId="178" priority="387" stopIfTrue="1" operator="equal">
      <formula>"B"</formula>
    </cfRule>
    <cfRule type="cellIs" dxfId="177" priority="388" stopIfTrue="1" operator="equal">
      <formula>"A"</formula>
    </cfRule>
  </conditionalFormatting>
  <conditionalFormatting sqref="A123:A146">
    <cfRule type="cellIs" dxfId="176" priority="399" operator="equal">
      <formula>0</formula>
    </cfRule>
  </conditionalFormatting>
  <conditionalFormatting sqref="A147:A152">
    <cfRule type="cellIs" dxfId="175" priority="339" operator="equal">
      <formula>0</formula>
    </cfRule>
  </conditionalFormatting>
  <conditionalFormatting sqref="A147:A156">
    <cfRule type="cellIs" dxfId="174" priority="332" stopIfTrue="1" operator="equal">
      <formula>"C"</formula>
    </cfRule>
    <cfRule type="cellIs" dxfId="173" priority="333" stopIfTrue="1" operator="equal">
      <formula>"B"</formula>
    </cfRule>
    <cfRule type="cellIs" dxfId="172" priority="334" stopIfTrue="1" operator="equal">
      <formula>"A"</formula>
    </cfRule>
  </conditionalFormatting>
  <conditionalFormatting sqref="A153:A155 C155:D155">
    <cfRule type="cellIs" dxfId="171" priority="292" operator="equal">
      <formula>0</formula>
    </cfRule>
  </conditionalFormatting>
  <conditionalFormatting sqref="A156:A165">
    <cfRule type="cellIs" dxfId="170" priority="330" operator="equal">
      <formula>0</formula>
    </cfRule>
  </conditionalFormatting>
  <conditionalFormatting sqref="A157:A164">
    <cfRule type="cellIs" dxfId="169" priority="327" stopIfTrue="1" operator="equal">
      <formula>"C"</formula>
    </cfRule>
    <cfRule type="cellIs" dxfId="168" priority="328" stopIfTrue="1" operator="equal">
      <formula>"B"</formula>
    </cfRule>
    <cfRule type="cellIs" dxfId="167" priority="329" stopIfTrue="1" operator="equal">
      <formula>"A"</formula>
    </cfRule>
  </conditionalFormatting>
  <conditionalFormatting sqref="A163:A164">
    <cfRule type="cellIs" dxfId="166" priority="324" stopIfTrue="1" operator="equal">
      <formula>"C"</formula>
    </cfRule>
    <cfRule type="cellIs" dxfId="165" priority="325" stopIfTrue="1" operator="equal">
      <formula>"B"</formula>
    </cfRule>
    <cfRule type="cellIs" dxfId="164" priority="326" stopIfTrue="1" operator="equal">
      <formula>"A"</formula>
    </cfRule>
  </conditionalFormatting>
  <conditionalFormatting sqref="A163:A172">
    <cfRule type="cellIs" dxfId="163" priority="315" operator="equal">
      <formula>0</formula>
    </cfRule>
  </conditionalFormatting>
  <conditionalFormatting sqref="A165:A171">
    <cfRule type="cellIs" dxfId="162" priority="312" stopIfTrue="1" operator="equal">
      <formula>"C"</formula>
    </cfRule>
    <cfRule type="cellIs" dxfId="161" priority="313" stopIfTrue="1" operator="equal">
      <formula>"B"</formula>
    </cfRule>
    <cfRule type="cellIs" dxfId="160" priority="314" stopIfTrue="1" operator="equal">
      <formula>"A"</formula>
    </cfRule>
  </conditionalFormatting>
  <conditionalFormatting sqref="A166">
    <cfRule type="cellIs" dxfId="159" priority="283" operator="equal">
      <formula>0</formula>
    </cfRule>
    <cfRule type="cellIs" dxfId="158" priority="284" stopIfTrue="1" operator="equal">
      <formula>"C"</formula>
    </cfRule>
    <cfRule type="cellIs" dxfId="157" priority="285" stopIfTrue="1" operator="equal">
      <formula>"B"</formula>
    </cfRule>
    <cfRule type="cellIs" dxfId="156" priority="286" stopIfTrue="1" operator="equal">
      <formula>"A"</formula>
    </cfRule>
  </conditionalFormatting>
  <conditionalFormatting sqref="A169:A179">
    <cfRule type="cellIs" dxfId="155" priority="380" operator="equal">
      <formula>0</formula>
    </cfRule>
  </conditionalFormatting>
  <conditionalFormatting sqref="A170:A174">
    <cfRule type="cellIs" dxfId="154" priority="320" stopIfTrue="1" operator="equal">
      <formula>"C"</formula>
    </cfRule>
    <cfRule type="cellIs" dxfId="153" priority="321" stopIfTrue="1" operator="equal">
      <formula>"B"</formula>
    </cfRule>
    <cfRule type="cellIs" dxfId="152" priority="322" stopIfTrue="1" operator="equal">
      <formula>"A"</formula>
    </cfRule>
  </conditionalFormatting>
  <conditionalFormatting sqref="A170:A175">
    <cfRule type="cellIs" dxfId="151" priority="303" stopIfTrue="1" operator="equal">
      <formula>"C"</formula>
    </cfRule>
    <cfRule type="cellIs" dxfId="150" priority="304" stopIfTrue="1" operator="equal">
      <formula>"B"</formula>
    </cfRule>
    <cfRule type="cellIs" dxfId="149" priority="305" stopIfTrue="1" operator="equal">
      <formula>"A"</formula>
    </cfRule>
  </conditionalFormatting>
  <conditionalFormatting sqref="A173:A176">
    <cfRule type="cellIs" dxfId="148" priority="282" operator="equal">
      <formula>0</formula>
    </cfRule>
  </conditionalFormatting>
  <conditionalFormatting sqref="A175:A178">
    <cfRule type="cellIs" dxfId="147" priority="307" operator="equal">
      <formula>0</formula>
    </cfRule>
  </conditionalFormatting>
  <conditionalFormatting sqref="A176">
    <cfRule type="cellIs" dxfId="146" priority="377" stopIfTrue="1" operator="equal">
      <formula>"C"</formula>
    </cfRule>
    <cfRule type="cellIs" dxfId="145" priority="378" stopIfTrue="1" operator="equal">
      <formula>"B"</formula>
    </cfRule>
    <cfRule type="cellIs" dxfId="144" priority="379" stopIfTrue="1" operator="equal">
      <formula>"A"</formula>
    </cfRule>
  </conditionalFormatting>
  <conditionalFormatting sqref="A176:A181">
    <cfRule type="cellIs" dxfId="143" priority="309" stopIfTrue="1" operator="equal">
      <formula>"C"</formula>
    </cfRule>
    <cfRule type="cellIs" dxfId="142" priority="310" stopIfTrue="1" operator="equal">
      <formula>"B"</formula>
    </cfRule>
    <cfRule type="cellIs" dxfId="141" priority="311" stopIfTrue="1" operator="equal">
      <formula>"A"</formula>
    </cfRule>
  </conditionalFormatting>
  <conditionalFormatting sqref="A177">
    <cfRule type="cellIs" dxfId="140" priority="275" stopIfTrue="1" operator="equal">
      <formula>"C"</formula>
    </cfRule>
    <cfRule type="cellIs" dxfId="139" priority="276" stopIfTrue="1" operator="equal">
      <formula>"B"</formula>
    </cfRule>
    <cfRule type="cellIs" dxfId="138" priority="277" stopIfTrue="1" operator="equal">
      <formula>"A"</formula>
    </cfRule>
  </conditionalFormatting>
  <conditionalFormatting sqref="A177:A178">
    <cfRule type="cellIs" dxfId="137" priority="287" stopIfTrue="1" operator="equal">
      <formula>"C"</formula>
    </cfRule>
    <cfRule type="cellIs" dxfId="136" priority="288" stopIfTrue="1" operator="equal">
      <formula>"B"</formula>
    </cfRule>
    <cfRule type="cellIs" dxfId="135" priority="289" stopIfTrue="1" operator="equal">
      <formula>"A"</formula>
    </cfRule>
  </conditionalFormatting>
  <conditionalFormatting sqref="A179">
    <cfRule type="cellIs" dxfId="134" priority="272" stopIfTrue="1" operator="equal">
      <formula>"C"</formula>
    </cfRule>
    <cfRule type="cellIs" dxfId="133" priority="273" stopIfTrue="1" operator="equal">
      <formula>"B"</formula>
    </cfRule>
    <cfRule type="cellIs" dxfId="132" priority="274" stopIfTrue="1" operator="equal">
      <formula>"A"</formula>
    </cfRule>
  </conditionalFormatting>
  <conditionalFormatting sqref="A179:A182 C173:C181">
    <cfRule type="cellIs" dxfId="131" priority="290" operator="equal">
      <formula>0</formula>
    </cfRule>
  </conditionalFormatting>
  <conditionalFormatting sqref="A179:A209">
    <cfRule type="cellIs" dxfId="130" priority="374" stopIfTrue="1" operator="equal">
      <formula>"C"</formula>
    </cfRule>
    <cfRule type="cellIs" dxfId="129" priority="375" stopIfTrue="1" operator="equal">
      <formula>"B"</formula>
    </cfRule>
    <cfRule type="cellIs" dxfId="128" priority="376" stopIfTrue="1" operator="equal">
      <formula>"A"</formula>
    </cfRule>
  </conditionalFormatting>
  <conditionalFormatting sqref="A180:A190 C180:D190">
    <cfRule type="cellIs" dxfId="127" priority="262" operator="equal">
      <formula>0</formula>
    </cfRule>
  </conditionalFormatting>
  <conditionalFormatting sqref="A190">
    <cfRule type="cellIs" dxfId="126" priority="369" stopIfTrue="1" operator="equal">
      <formula>"C"</formula>
    </cfRule>
    <cfRule type="cellIs" dxfId="125" priority="370" stopIfTrue="1" operator="equal">
      <formula>"B"</formula>
    </cfRule>
    <cfRule type="cellIs" dxfId="124" priority="371" stopIfTrue="1" operator="equal">
      <formula>"A"</formula>
    </cfRule>
  </conditionalFormatting>
  <conditionalFormatting sqref="A190:A191 A133:A147 A78:A107 A169:A181 A161:A165">
    <cfRule type="cellIs" dxfId="123" priority="402" stopIfTrue="1" operator="equal">
      <formula>"C"</formula>
    </cfRule>
  </conditionalFormatting>
  <conditionalFormatting sqref="A190:A202">
    <cfRule type="cellIs" dxfId="122" priority="373" operator="equal">
      <formula>0</formula>
    </cfRule>
    <cfRule type="cellIs" dxfId="121" priority="400" operator="equal">
      <formula>0</formula>
    </cfRule>
  </conditionalFormatting>
  <conditionalFormatting sqref="A192:A198">
    <cfRule type="cellIs" dxfId="120" priority="366" stopIfTrue="1" operator="equal">
      <formula>"C"</formula>
    </cfRule>
    <cfRule type="cellIs" dxfId="119" priority="367" stopIfTrue="1" operator="equal">
      <formula>"B"</formula>
    </cfRule>
    <cfRule type="cellIs" dxfId="118" priority="368" stopIfTrue="1" operator="equal">
      <formula>"A"</formula>
    </cfRule>
  </conditionalFormatting>
  <conditionalFormatting sqref="A203:A210 C204:D210">
    <cfRule type="cellIs" dxfId="117" priority="294" operator="equal">
      <formula>0</formula>
    </cfRule>
  </conditionalFormatting>
  <conditionalFormatting sqref="A210">
    <cfRule type="cellIs" dxfId="116" priority="295" stopIfTrue="1" operator="equal">
      <formula>"C"</formula>
    </cfRule>
  </conditionalFormatting>
  <conditionalFormatting sqref="A210:A212">
    <cfRule type="cellIs" dxfId="115" priority="296" stopIfTrue="1" operator="equal">
      <formula>"B"</formula>
    </cfRule>
    <cfRule type="cellIs" dxfId="114" priority="297" stopIfTrue="1" operator="equal">
      <formula>"A"</formula>
    </cfRule>
  </conditionalFormatting>
  <conditionalFormatting sqref="A213:A214">
    <cfRule type="cellIs" dxfId="113" priority="148" operator="equal">
      <formula>0</formula>
    </cfRule>
    <cfRule type="cellIs" dxfId="112" priority="149" stopIfTrue="1" operator="equal">
      <formula>"C"</formula>
    </cfRule>
  </conditionalFormatting>
  <conditionalFormatting sqref="A213:A218">
    <cfRule type="cellIs" dxfId="111" priority="150" stopIfTrue="1" operator="equal">
      <formula>"B"</formula>
    </cfRule>
    <cfRule type="cellIs" dxfId="110" priority="151" stopIfTrue="1" operator="equal">
      <formula>"A"</formula>
    </cfRule>
  </conditionalFormatting>
  <conditionalFormatting sqref="A215:A218 A211:A212 A220:A224">
    <cfRule type="cellIs" dxfId="109" priority="763" stopIfTrue="1" operator="equal">
      <formula>"C"</formula>
    </cfRule>
  </conditionalFormatting>
  <conditionalFormatting sqref="A219">
    <cfRule type="cellIs" dxfId="108" priority="144" operator="equal">
      <formula>0</formula>
    </cfRule>
    <cfRule type="cellIs" dxfId="107" priority="145" stopIfTrue="1" operator="equal">
      <formula>"C"</formula>
    </cfRule>
  </conditionalFormatting>
  <conditionalFormatting sqref="A219:A221">
    <cfRule type="cellIs" dxfId="106" priority="146" stopIfTrue="1" operator="equal">
      <formula>"B"</formula>
    </cfRule>
    <cfRule type="cellIs" dxfId="105" priority="147" stopIfTrue="1" operator="equal">
      <formula>"A"</formula>
    </cfRule>
  </conditionalFormatting>
  <conditionalFormatting sqref="A220:A221">
    <cfRule type="cellIs" dxfId="104" priority="186" operator="equal">
      <formula>0</formula>
    </cfRule>
  </conditionalFormatting>
  <conditionalFormatting sqref="A220:A222">
    <cfRule type="cellIs" dxfId="103" priority="760" stopIfTrue="1" operator="equal">
      <formula>"B"</formula>
    </cfRule>
    <cfRule type="cellIs" dxfId="102" priority="761" stopIfTrue="1" operator="equal">
      <formula>"A"</formula>
    </cfRule>
  </conditionalFormatting>
  <conditionalFormatting sqref="A215:A218 E306:K307 C306:D308 H308:K323 A220:A224">
    <cfRule type="cellIs" dxfId="101" priority="762" operator="equal">
      <formula>0</formula>
    </cfRule>
  </conditionalFormatting>
  <conditionalFormatting sqref="A223:A224">
    <cfRule type="cellIs" dxfId="100" priority="777" stopIfTrue="1" operator="equal">
      <formula>"B"</formula>
    </cfRule>
    <cfRule type="cellIs" dxfId="99" priority="778" stopIfTrue="1" operator="equal">
      <formula>"A"</formula>
    </cfRule>
  </conditionalFormatting>
  <conditionalFormatting sqref="A225:A241">
    <cfRule type="cellIs" dxfId="98" priority="468" operator="equal">
      <formula>0</formula>
    </cfRule>
  </conditionalFormatting>
  <conditionalFormatting sqref="A225:A241">
    <cfRule type="cellIs" dxfId="97" priority="474" stopIfTrue="1" operator="equal">
      <formula>"C"</formula>
    </cfRule>
    <cfRule type="cellIs" dxfId="96" priority="475" stopIfTrue="1" operator="equal">
      <formula>"B"</formula>
    </cfRule>
    <cfRule type="cellIs" dxfId="95" priority="476" stopIfTrue="1" operator="equal">
      <formula>"A"</formula>
    </cfRule>
  </conditionalFormatting>
  <conditionalFormatting sqref="A231">
    <cfRule type="cellIs" dxfId="94" priority="471" stopIfTrue="1" operator="equal">
      <formula>"C"</formula>
    </cfRule>
    <cfRule type="cellIs" dxfId="93" priority="472" stopIfTrue="1" operator="equal">
      <formula>"B"</formula>
    </cfRule>
    <cfRule type="cellIs" dxfId="92" priority="473" stopIfTrue="1" operator="equal">
      <formula>"A"</formula>
    </cfRule>
  </conditionalFormatting>
  <conditionalFormatting sqref="A242:A249">
    <cfRule type="cellIs" dxfId="91" priority="142" stopIfTrue="1" operator="equal">
      <formula>"B"</formula>
    </cfRule>
    <cfRule type="cellIs" dxfId="90" priority="143" stopIfTrue="1" operator="equal">
      <formula>"A"</formula>
    </cfRule>
  </conditionalFormatting>
  <conditionalFormatting sqref="A242:A250">
    <cfRule type="cellIs" dxfId="89" priority="140" operator="equal">
      <formula>0</formula>
    </cfRule>
    <cfRule type="cellIs" dxfId="88" priority="141" stopIfTrue="1" operator="equal">
      <formula>"C"</formula>
    </cfRule>
  </conditionalFormatting>
  <conditionalFormatting sqref="A250:A287">
    <cfRule type="cellIs" dxfId="87" priority="18" stopIfTrue="1" operator="equal">
      <formula>"B"</formula>
    </cfRule>
    <cfRule type="cellIs" dxfId="86" priority="19" stopIfTrue="1" operator="equal">
      <formula>"A"</formula>
    </cfRule>
  </conditionalFormatting>
  <conditionalFormatting sqref="A251:A284">
    <cfRule type="cellIs" dxfId="85" priority="16" operator="equal">
      <formula>0</formula>
    </cfRule>
    <cfRule type="cellIs" dxfId="84" priority="17" stopIfTrue="1" operator="equal">
      <formula>"C"</formula>
    </cfRule>
  </conditionalFormatting>
  <conditionalFormatting sqref="A285:A287">
    <cfRule type="cellIs" dxfId="83" priority="170" operator="equal">
      <formula>0</formula>
    </cfRule>
    <cfRule type="cellIs" dxfId="82" priority="171" stopIfTrue="1" operator="equal">
      <formula>"C"</formula>
    </cfRule>
  </conditionalFormatting>
  <conditionalFormatting sqref="A288">
    <cfRule type="cellIs" dxfId="81" priority="12" operator="equal">
      <formula>0</formula>
    </cfRule>
    <cfRule type="cellIs" dxfId="80" priority="13" stopIfTrue="1" operator="equal">
      <formula>"C"</formula>
    </cfRule>
    <cfRule type="cellIs" dxfId="79" priority="14" stopIfTrue="1" operator="equal">
      <formula>"B"</formula>
    </cfRule>
    <cfRule type="cellIs" dxfId="78" priority="15" stopIfTrue="1" operator="equal">
      <formula>"A"</formula>
    </cfRule>
  </conditionalFormatting>
  <conditionalFormatting sqref="A289:A301 A305:A329">
    <cfRule type="cellIs" dxfId="77" priority="840" stopIfTrue="1" operator="equal">
      <formula>"B"</formula>
    </cfRule>
    <cfRule type="cellIs" dxfId="76" priority="841" stopIfTrue="1" operator="equal">
      <formula>"A"</formula>
    </cfRule>
  </conditionalFormatting>
  <conditionalFormatting sqref="A305:A313">
    <cfRule type="cellIs" dxfId="75" priority="616" operator="equal">
      <formula>0</formula>
    </cfRule>
  </conditionalFormatting>
  <conditionalFormatting sqref="A305:A329 A289:A301">
    <cfRule type="cellIs" dxfId="74" priority="839" stopIfTrue="1" operator="equal">
      <formula>"C"</formula>
    </cfRule>
  </conditionalFormatting>
  <conditionalFormatting sqref="A312:A313">
    <cfRule type="cellIs" dxfId="73" priority="613" stopIfTrue="1" operator="equal">
      <formula>"C"</formula>
    </cfRule>
    <cfRule type="cellIs" dxfId="72" priority="614" stopIfTrue="1" operator="equal">
      <formula>"B"</formula>
    </cfRule>
    <cfRule type="cellIs" dxfId="71" priority="615" stopIfTrue="1" operator="equal">
      <formula>"A"</formula>
    </cfRule>
  </conditionalFormatting>
  <conditionalFormatting sqref="A314:A317 J3:P3 C344:W1048576">
    <cfRule type="cellIs" dxfId="70" priority="945" operator="equal">
      <formula>0</formula>
    </cfRule>
  </conditionalFormatting>
  <conditionalFormatting sqref="A318:A329 C324:K343">
    <cfRule type="cellIs" dxfId="69" priority="407" operator="equal">
      <formula>0</formula>
    </cfRule>
  </conditionalFormatting>
  <conditionalFormatting sqref="A330:A65345">
    <cfRule type="cellIs" dxfId="68" priority="7" stopIfTrue="1" operator="equal">
      <formula>"C"</formula>
    </cfRule>
    <cfRule type="cellIs" dxfId="67" priority="8" stopIfTrue="1" operator="equal">
      <formula>"B"</formula>
    </cfRule>
    <cfRule type="cellIs" dxfId="66" priority="9" stopIfTrue="1" operator="equal">
      <formula>"A"</formula>
    </cfRule>
  </conditionalFormatting>
  <conditionalFormatting sqref="A330:B332">
    <cfRule type="cellIs" dxfId="65" priority="3" operator="equal">
      <formula>0</formula>
    </cfRule>
  </conditionalFormatting>
  <conditionalFormatting sqref="A333:B1048576 B305:B329">
    <cfRule type="cellIs" dxfId="64" priority="246" operator="equal">
      <formula>0</formula>
    </cfRule>
  </conditionalFormatting>
  <conditionalFormatting sqref="A289:G301">
    <cfRule type="cellIs" dxfId="63" priority="254" operator="equal">
      <formula>0</formula>
    </cfRule>
  </conditionalFormatting>
  <conditionalFormatting sqref="B330:B332">
    <cfRule type="cellIs" dxfId="62" priority="4" stopIfTrue="1" operator="equal">
      <formula>"C"</formula>
    </cfRule>
    <cfRule type="cellIs" dxfId="61" priority="5" stopIfTrue="1" operator="equal">
      <formula>"B"</formula>
    </cfRule>
    <cfRule type="cellIs" dxfId="60" priority="6" stopIfTrue="1" operator="equal">
      <formula>"A"</formula>
    </cfRule>
  </conditionalFormatting>
  <conditionalFormatting sqref="C40:D40 I40:K40 C41:K41 C42:G49 H42:K57 C50 E50:G51 C52:G57">
    <cfRule type="cellIs" dxfId="59" priority="481" operator="equal">
      <formula>0</formula>
    </cfRule>
  </conditionalFormatting>
  <conditionalFormatting sqref="C157:D158">
    <cfRule type="cellIs" dxfId="58" priority="269" operator="equal">
      <formula>0</formula>
    </cfRule>
  </conditionalFormatting>
  <conditionalFormatting sqref="C81:G154">
    <cfRule type="cellIs" dxfId="57" priority="293" operator="equal">
      <formula>0</formula>
    </cfRule>
  </conditionalFormatting>
  <conditionalFormatting sqref="C156:G156">
    <cfRule type="cellIs" dxfId="56" priority="331" operator="equal">
      <formula>0</formula>
    </cfRule>
  </conditionalFormatting>
  <conditionalFormatting sqref="C160:G182">
    <cfRule type="cellIs" dxfId="55" priority="263" operator="equal">
      <formula>0</formula>
    </cfRule>
  </conditionalFormatting>
  <conditionalFormatting sqref="C189:G203">
    <cfRule type="cellIs" dxfId="54" priority="299" operator="equal">
      <formula>0</formula>
    </cfRule>
  </conditionalFormatting>
  <conditionalFormatting sqref="C309:G323 A314">
    <cfRule type="cellIs" dxfId="53" priority="411" operator="equal">
      <formula>0</formula>
    </cfRule>
  </conditionalFormatting>
  <conditionalFormatting sqref="C58:K58 I81:K98 H81:H209 C60:K80 C59:D59 G59:K59">
    <cfRule type="cellIs" dxfId="52" priority="349" operator="equal">
      <formula>0</formula>
    </cfRule>
  </conditionalFormatting>
  <conditionalFormatting sqref="C211:K249">
    <cfRule type="cellIs" dxfId="51" priority="470" operator="equal">
      <formula>0</formula>
    </cfRule>
  </conditionalFormatting>
  <conditionalFormatting sqref="C305:K305">
    <cfRule type="cellIs" dxfId="50" priority="838" operator="equal">
      <formula>0</formula>
    </cfRule>
  </conditionalFormatting>
  <conditionalFormatting sqref="D127">
    <cfRule type="cellIs" dxfId="49" priority="267" operator="equal">
      <formula>0</formula>
    </cfRule>
  </conditionalFormatting>
  <conditionalFormatting sqref="D165">
    <cfRule type="cellIs" dxfId="48" priority="317" operator="equal">
      <formula>0</formula>
    </cfRule>
  </conditionalFormatting>
  <conditionalFormatting sqref="D167 F167">
    <cfRule type="cellIs" dxfId="47" priority="280" operator="equal">
      <formula>0</formula>
    </cfRule>
  </conditionalFormatting>
  <conditionalFormatting sqref="D178">
    <cfRule type="cellIs" dxfId="46" priority="268" operator="equal">
      <formula>0</formula>
    </cfRule>
  </conditionalFormatting>
  <conditionalFormatting sqref="D166:F169">
    <cfRule type="cellIs" dxfId="45" priority="279" operator="equal">
      <formula>0</formula>
    </cfRule>
  </conditionalFormatting>
  <conditionalFormatting sqref="D157:G159">
    <cfRule type="cellIs" dxfId="44" priority="266" operator="equal">
      <formula>0</formula>
    </cfRule>
  </conditionalFormatting>
  <conditionalFormatting sqref="D174:G179">
    <cfRule type="cellIs" dxfId="43" priority="302" operator="equal">
      <formula>0</formula>
    </cfRule>
  </conditionalFormatting>
  <conditionalFormatting sqref="E129">
    <cfRule type="cellIs" dxfId="42" priority="350" operator="equal">
      <formula>0</formula>
    </cfRule>
  </conditionalFormatting>
  <conditionalFormatting sqref="E101:F103">
    <cfRule type="cellIs" dxfId="41" priority="391" operator="equal">
      <formula>0</formula>
    </cfRule>
  </conditionalFormatting>
  <conditionalFormatting sqref="E158:G159 C159 C162:D165 C168:D168 C170:D171">
    <cfRule type="cellIs" dxfId="40" priority="401" operator="equal">
      <formula>0</formula>
    </cfRule>
  </conditionalFormatting>
  <conditionalFormatting sqref="E251:G288">
    <cfRule type="cellIs" dxfId="39" priority="622" operator="equal">
      <formula>0</formula>
    </cfRule>
  </conditionalFormatting>
  <conditionalFormatting sqref="E302:G304">
    <cfRule type="cellIs" dxfId="38" priority="644" operator="equal">
      <formula>0</formula>
    </cfRule>
  </conditionalFormatting>
  <conditionalFormatting sqref="E308:G308">
    <cfRule type="cellIs" dxfId="37" priority="908" operator="equal">
      <formula>0</formula>
    </cfRule>
  </conditionalFormatting>
  <conditionalFormatting sqref="E210:K210">
    <cfRule type="cellIs" dxfId="36" priority="298" operator="equal">
      <formula>0</formula>
    </cfRule>
  </conditionalFormatting>
  <conditionalFormatting sqref="E250:K250 H251:H304">
    <cfRule type="cellIs" dxfId="35" priority="794" operator="equal">
      <formula>0</formula>
    </cfRule>
  </conditionalFormatting>
  <conditionalFormatting sqref="E1:P2 F16:F17">
    <cfRule type="cellIs" dxfId="34" priority="915" operator="equal">
      <formula>0</formula>
    </cfRule>
  </conditionalFormatting>
  <conditionalFormatting sqref="F319:F322">
    <cfRule type="cellIs" dxfId="33" priority="1320" operator="equal">
      <formula>0</formula>
    </cfRule>
  </conditionalFormatting>
  <conditionalFormatting sqref="F155:G155">
    <cfRule type="cellIs" dxfId="32" priority="384" operator="equal">
      <formula>0</formula>
    </cfRule>
  </conditionalFormatting>
  <conditionalFormatting sqref="F162:G165">
    <cfRule type="cellIs" dxfId="31" priority="265" operator="equal">
      <formula>0</formula>
    </cfRule>
  </conditionalFormatting>
  <conditionalFormatting sqref="F168:G168">
    <cfRule type="cellIs" dxfId="30" priority="318" operator="equal">
      <formula>0</formula>
    </cfRule>
  </conditionalFormatting>
  <conditionalFormatting sqref="F170:G171">
    <cfRule type="cellIs" dxfId="29" priority="281" operator="equal">
      <formula>0</formula>
    </cfRule>
  </conditionalFormatting>
  <conditionalFormatting sqref="F180:G190">
    <cfRule type="cellIs" dxfId="28" priority="300" operator="equal">
      <formula>0</formula>
    </cfRule>
  </conditionalFormatting>
  <conditionalFormatting sqref="F204:G209">
    <cfRule type="cellIs" dxfId="27" priority="363" operator="equal">
      <formula>0</formula>
    </cfRule>
  </conditionalFormatting>
  <conditionalFormatting sqref="I3:I7 J4:K7 J278:K281">
    <cfRule type="cellIs" dxfId="26" priority="1676" operator="equal">
      <formula>0</formula>
    </cfRule>
  </conditionalFormatting>
  <conditionalFormatting sqref="I169">
    <cfRule type="cellIs" dxfId="25" priority="308" operator="equal">
      <formula>0</formula>
    </cfRule>
  </conditionalFormatting>
  <conditionalFormatting sqref="I172">
    <cfRule type="cellIs" dxfId="24" priority="278" operator="equal">
      <formula>0</formula>
    </cfRule>
  </conditionalFormatting>
  <conditionalFormatting sqref="I174">
    <cfRule type="cellIs" dxfId="23" priority="382" operator="equal">
      <formula>0</formula>
    </cfRule>
  </conditionalFormatting>
  <conditionalFormatting sqref="I176">
    <cfRule type="cellIs" dxfId="22" priority="291" operator="equal">
      <formula>0</formula>
    </cfRule>
  </conditionalFormatting>
  <conditionalFormatting sqref="I199:I200">
    <cfRule type="cellIs" dxfId="21" priority="405" operator="equal">
      <formula>0</formula>
    </cfRule>
  </conditionalFormatting>
  <conditionalFormatting sqref="I278:I284 K282:K284">
    <cfRule type="cellIs" dxfId="20" priority="653" operator="equal">
      <formula>0</formula>
    </cfRule>
  </conditionalFormatting>
  <conditionalFormatting sqref="I287:I288">
    <cfRule type="cellIs" dxfId="19" priority="625" operator="equal">
      <formula>0</formula>
    </cfRule>
  </conditionalFormatting>
  <conditionalFormatting sqref="I281:J282 E283:F283 F284">
    <cfRule type="cellIs" dxfId="18" priority="649" operator="equal">
      <formula>0</formula>
    </cfRule>
  </conditionalFormatting>
  <conditionalFormatting sqref="I108:K209">
    <cfRule type="cellIs" dxfId="17" priority="341" operator="equal">
      <formula>0</formula>
    </cfRule>
  </conditionalFormatting>
  <conditionalFormatting sqref="I251:K280">
    <cfRule type="cellIs" dxfId="16" priority="789" operator="equal">
      <formula>0</formula>
    </cfRule>
  </conditionalFormatting>
  <conditionalFormatting sqref="I285:K304">
    <cfRule type="cellIs" dxfId="15" priority="620" operator="equal">
      <formula>0</formula>
    </cfRule>
  </conditionalFormatting>
  <conditionalFormatting sqref="J273">
    <cfRule type="cellIs" dxfId="14" priority="787" operator="equal">
      <formula>0</formula>
    </cfRule>
  </conditionalFormatting>
  <conditionalFormatting sqref="J276:J277">
    <cfRule type="cellIs" dxfId="13" priority="658" operator="equal">
      <formula>0</formula>
    </cfRule>
  </conditionalFormatting>
  <conditionalFormatting sqref="J280:J286">
    <cfRule type="cellIs" dxfId="12" priority="631" operator="equal">
      <formula>0</formula>
    </cfRule>
  </conditionalFormatting>
  <conditionalFormatting sqref="J302:J303">
    <cfRule type="cellIs" dxfId="11" priority="641" operator="equal">
      <formula>0</formula>
    </cfRule>
  </conditionalFormatting>
  <conditionalFormatting sqref="J99:K107">
    <cfRule type="cellIs" dxfId="10" priority="390" operator="equal">
      <formula>0</formula>
    </cfRule>
  </conditionalFormatting>
  <conditionalFormatting sqref="J199:K199">
    <cfRule type="cellIs" dxfId="9" priority="372" operator="equal">
      <formula>0</formula>
    </cfRule>
  </conditionalFormatting>
  <conditionalFormatting sqref="J287:K287">
    <cfRule type="cellIs" dxfId="8" priority="636" operator="equal">
      <formula>0</formula>
    </cfRule>
  </conditionalFormatting>
  <conditionalFormatting sqref="Q1:W3">
    <cfRule type="cellIs" dxfId="7" priority="10" operator="equal">
      <formula>0</formula>
    </cfRule>
  </conditionalFormatting>
  <dataValidations count="2">
    <dataValidation type="list" allowBlank="1" showInputMessage="1" showErrorMessage="1" sqref="F65347:F65371 IT65347:IT65371 SP65347:SP65371 ACL65347:ACL65371 AMH65347:AMH65371 AWD65347:AWD65371 BFZ65347:BFZ65371 BPV65347:BPV65371 BZR65347:BZR65371 CJN65347:CJN65371 CTJ65347:CTJ65371 DDF65347:DDF65371 DNB65347:DNB65371 DWX65347:DWX65371 EGT65347:EGT65371 EQP65347:EQP65371 FAL65347:FAL65371 FKH65347:FKH65371 FUD65347:FUD65371 GDZ65347:GDZ65371 GNV65347:GNV65371 GXR65347:GXR65371 HHN65347:HHN65371 HRJ65347:HRJ65371 IBF65347:IBF65371 ILB65347:ILB65371 IUX65347:IUX65371 JET65347:JET65371 JOP65347:JOP65371 JYL65347:JYL65371 KIH65347:KIH65371 KSD65347:KSD65371 LBZ65347:LBZ65371 LLV65347:LLV65371 LVR65347:LVR65371 MFN65347:MFN65371 MPJ65347:MPJ65371 MZF65347:MZF65371 NJB65347:NJB65371 NSX65347:NSX65371 OCT65347:OCT65371 OMP65347:OMP65371 OWL65347:OWL65371 PGH65347:PGH65371 PQD65347:PQD65371 PZZ65347:PZZ65371 QJV65347:QJV65371 QTR65347:QTR65371 RDN65347:RDN65371 RNJ65347:RNJ65371 RXF65347:RXF65371 SHB65347:SHB65371 SQX65347:SQX65371 TAT65347:TAT65371 TKP65347:TKP65371 TUL65347:TUL65371 UEH65347:UEH65371 UOD65347:UOD65371 UXZ65347:UXZ65371 VHV65347:VHV65371 VRR65347:VRR65371 WBN65347:WBN65371 WLJ65347:WLJ65371 WVF65347:WVF65371 F130883:F130907 IT130883:IT130907 SP130883:SP130907 ACL130883:ACL130907 AMH130883:AMH130907 AWD130883:AWD130907 BFZ130883:BFZ130907 BPV130883:BPV130907 BZR130883:BZR130907 CJN130883:CJN130907 CTJ130883:CTJ130907 DDF130883:DDF130907 DNB130883:DNB130907 DWX130883:DWX130907 EGT130883:EGT130907 EQP130883:EQP130907 FAL130883:FAL130907 FKH130883:FKH130907 FUD130883:FUD130907 GDZ130883:GDZ130907 GNV130883:GNV130907 GXR130883:GXR130907 HHN130883:HHN130907 HRJ130883:HRJ130907 IBF130883:IBF130907 ILB130883:ILB130907 IUX130883:IUX130907 JET130883:JET130907 JOP130883:JOP130907 JYL130883:JYL130907 KIH130883:KIH130907 KSD130883:KSD130907 LBZ130883:LBZ130907 LLV130883:LLV130907 LVR130883:LVR130907 MFN130883:MFN130907 MPJ130883:MPJ130907 MZF130883:MZF130907 NJB130883:NJB130907 NSX130883:NSX130907 OCT130883:OCT130907 OMP130883:OMP130907 OWL130883:OWL130907 PGH130883:PGH130907 PQD130883:PQD130907 PZZ130883:PZZ130907 QJV130883:QJV130907 QTR130883:QTR130907 RDN130883:RDN130907 RNJ130883:RNJ130907 RXF130883:RXF130907 SHB130883:SHB130907 SQX130883:SQX130907 TAT130883:TAT130907 TKP130883:TKP130907 TUL130883:TUL130907 UEH130883:UEH130907 UOD130883:UOD130907 UXZ130883:UXZ130907 VHV130883:VHV130907 VRR130883:VRR130907 WBN130883:WBN130907 WLJ130883:WLJ130907 WVF130883:WVF130907 F196419:F196443 IT196419:IT196443 SP196419:SP196443 ACL196419:ACL196443 AMH196419:AMH196443 AWD196419:AWD196443 BFZ196419:BFZ196443 BPV196419:BPV196443 BZR196419:BZR196443 CJN196419:CJN196443 CTJ196419:CTJ196443 DDF196419:DDF196443 DNB196419:DNB196443 DWX196419:DWX196443 EGT196419:EGT196443 EQP196419:EQP196443 FAL196419:FAL196443 FKH196419:FKH196443 FUD196419:FUD196443 GDZ196419:GDZ196443 GNV196419:GNV196443 GXR196419:GXR196443 HHN196419:HHN196443 HRJ196419:HRJ196443 IBF196419:IBF196443 ILB196419:ILB196443 IUX196419:IUX196443 JET196419:JET196443 JOP196419:JOP196443 JYL196419:JYL196443 KIH196419:KIH196443 KSD196419:KSD196443 LBZ196419:LBZ196443 LLV196419:LLV196443 LVR196419:LVR196443 MFN196419:MFN196443 MPJ196419:MPJ196443 MZF196419:MZF196443 NJB196419:NJB196443 NSX196419:NSX196443 OCT196419:OCT196443 OMP196419:OMP196443 OWL196419:OWL196443 PGH196419:PGH196443 PQD196419:PQD196443 PZZ196419:PZZ196443 QJV196419:QJV196443 QTR196419:QTR196443 RDN196419:RDN196443 RNJ196419:RNJ196443 RXF196419:RXF196443 SHB196419:SHB196443 SQX196419:SQX196443 TAT196419:TAT196443 TKP196419:TKP196443 TUL196419:TUL196443 UEH196419:UEH196443 UOD196419:UOD196443 UXZ196419:UXZ196443 VHV196419:VHV196443 VRR196419:VRR196443 WBN196419:WBN196443 WLJ196419:WLJ196443 WVF196419:WVF196443 F261955:F261979 IT261955:IT261979 SP261955:SP261979 ACL261955:ACL261979 AMH261955:AMH261979 AWD261955:AWD261979 BFZ261955:BFZ261979 BPV261955:BPV261979 BZR261955:BZR261979 CJN261955:CJN261979 CTJ261955:CTJ261979 DDF261955:DDF261979 DNB261955:DNB261979 DWX261955:DWX261979 EGT261955:EGT261979 EQP261955:EQP261979 FAL261955:FAL261979 FKH261955:FKH261979 FUD261955:FUD261979 GDZ261955:GDZ261979 GNV261955:GNV261979 GXR261955:GXR261979 HHN261955:HHN261979 HRJ261955:HRJ261979 IBF261955:IBF261979 ILB261955:ILB261979 IUX261955:IUX261979 JET261955:JET261979 JOP261955:JOP261979 JYL261955:JYL261979 KIH261955:KIH261979 KSD261955:KSD261979 LBZ261955:LBZ261979 LLV261955:LLV261979 LVR261955:LVR261979 MFN261955:MFN261979 MPJ261955:MPJ261979 MZF261955:MZF261979 NJB261955:NJB261979 NSX261955:NSX261979 OCT261955:OCT261979 OMP261955:OMP261979 OWL261955:OWL261979 PGH261955:PGH261979 PQD261955:PQD261979 PZZ261955:PZZ261979 QJV261955:QJV261979 QTR261955:QTR261979 RDN261955:RDN261979 RNJ261955:RNJ261979 RXF261955:RXF261979 SHB261955:SHB261979 SQX261955:SQX261979 TAT261955:TAT261979 TKP261955:TKP261979 TUL261955:TUL261979 UEH261955:UEH261979 UOD261955:UOD261979 UXZ261955:UXZ261979 VHV261955:VHV261979 VRR261955:VRR261979 WBN261955:WBN261979 WLJ261955:WLJ261979 WVF261955:WVF261979 F327491:F327515 IT327491:IT327515 SP327491:SP327515 ACL327491:ACL327515 AMH327491:AMH327515 AWD327491:AWD327515 BFZ327491:BFZ327515 BPV327491:BPV327515 BZR327491:BZR327515 CJN327491:CJN327515 CTJ327491:CTJ327515 DDF327491:DDF327515 DNB327491:DNB327515 DWX327491:DWX327515 EGT327491:EGT327515 EQP327491:EQP327515 FAL327491:FAL327515 FKH327491:FKH327515 FUD327491:FUD327515 GDZ327491:GDZ327515 GNV327491:GNV327515 GXR327491:GXR327515 HHN327491:HHN327515 HRJ327491:HRJ327515 IBF327491:IBF327515 ILB327491:ILB327515 IUX327491:IUX327515 JET327491:JET327515 JOP327491:JOP327515 JYL327491:JYL327515 KIH327491:KIH327515 KSD327491:KSD327515 LBZ327491:LBZ327515 LLV327491:LLV327515 LVR327491:LVR327515 MFN327491:MFN327515 MPJ327491:MPJ327515 MZF327491:MZF327515 NJB327491:NJB327515 NSX327491:NSX327515 OCT327491:OCT327515 OMP327491:OMP327515 OWL327491:OWL327515 PGH327491:PGH327515 PQD327491:PQD327515 PZZ327491:PZZ327515 QJV327491:QJV327515 QTR327491:QTR327515 RDN327491:RDN327515 RNJ327491:RNJ327515 RXF327491:RXF327515 SHB327491:SHB327515 SQX327491:SQX327515 TAT327491:TAT327515 TKP327491:TKP327515 TUL327491:TUL327515 UEH327491:UEH327515 UOD327491:UOD327515 UXZ327491:UXZ327515 VHV327491:VHV327515 VRR327491:VRR327515 WBN327491:WBN327515 WLJ327491:WLJ327515 WVF327491:WVF327515 F393027:F393051 IT393027:IT393051 SP393027:SP393051 ACL393027:ACL393051 AMH393027:AMH393051 AWD393027:AWD393051 BFZ393027:BFZ393051 BPV393027:BPV393051 BZR393027:BZR393051 CJN393027:CJN393051 CTJ393027:CTJ393051 DDF393027:DDF393051 DNB393027:DNB393051 DWX393027:DWX393051 EGT393027:EGT393051 EQP393027:EQP393051 FAL393027:FAL393051 FKH393027:FKH393051 FUD393027:FUD393051 GDZ393027:GDZ393051 GNV393027:GNV393051 GXR393027:GXR393051 HHN393027:HHN393051 HRJ393027:HRJ393051 IBF393027:IBF393051 ILB393027:ILB393051 IUX393027:IUX393051 JET393027:JET393051 JOP393027:JOP393051 JYL393027:JYL393051 KIH393027:KIH393051 KSD393027:KSD393051 LBZ393027:LBZ393051 LLV393027:LLV393051 LVR393027:LVR393051 MFN393027:MFN393051 MPJ393027:MPJ393051 MZF393027:MZF393051 NJB393027:NJB393051 NSX393027:NSX393051 OCT393027:OCT393051 OMP393027:OMP393051 OWL393027:OWL393051 PGH393027:PGH393051 PQD393027:PQD393051 PZZ393027:PZZ393051 QJV393027:QJV393051 QTR393027:QTR393051 RDN393027:RDN393051 RNJ393027:RNJ393051 RXF393027:RXF393051 SHB393027:SHB393051 SQX393027:SQX393051 TAT393027:TAT393051 TKP393027:TKP393051 TUL393027:TUL393051 UEH393027:UEH393051 UOD393027:UOD393051 UXZ393027:UXZ393051 VHV393027:VHV393051 VRR393027:VRR393051 WBN393027:WBN393051 WLJ393027:WLJ393051 WVF393027:WVF393051 F458563:F458587 IT458563:IT458587 SP458563:SP458587 ACL458563:ACL458587 AMH458563:AMH458587 AWD458563:AWD458587 BFZ458563:BFZ458587 BPV458563:BPV458587 BZR458563:BZR458587 CJN458563:CJN458587 CTJ458563:CTJ458587 DDF458563:DDF458587 DNB458563:DNB458587 DWX458563:DWX458587 EGT458563:EGT458587 EQP458563:EQP458587 FAL458563:FAL458587 FKH458563:FKH458587 FUD458563:FUD458587 GDZ458563:GDZ458587 GNV458563:GNV458587 GXR458563:GXR458587 HHN458563:HHN458587 HRJ458563:HRJ458587 IBF458563:IBF458587 ILB458563:ILB458587 IUX458563:IUX458587 JET458563:JET458587 JOP458563:JOP458587 JYL458563:JYL458587 KIH458563:KIH458587 KSD458563:KSD458587 LBZ458563:LBZ458587 LLV458563:LLV458587 LVR458563:LVR458587 MFN458563:MFN458587 MPJ458563:MPJ458587 MZF458563:MZF458587 NJB458563:NJB458587 NSX458563:NSX458587 OCT458563:OCT458587 OMP458563:OMP458587 OWL458563:OWL458587 PGH458563:PGH458587 PQD458563:PQD458587 PZZ458563:PZZ458587 QJV458563:QJV458587 QTR458563:QTR458587 RDN458563:RDN458587 RNJ458563:RNJ458587 RXF458563:RXF458587 SHB458563:SHB458587 SQX458563:SQX458587 TAT458563:TAT458587 TKP458563:TKP458587 TUL458563:TUL458587 UEH458563:UEH458587 UOD458563:UOD458587 UXZ458563:UXZ458587 VHV458563:VHV458587 VRR458563:VRR458587 WBN458563:WBN458587 WLJ458563:WLJ458587 WVF458563:WVF458587 F524099:F524123 IT524099:IT524123 SP524099:SP524123 ACL524099:ACL524123 AMH524099:AMH524123 AWD524099:AWD524123 BFZ524099:BFZ524123 BPV524099:BPV524123 BZR524099:BZR524123 CJN524099:CJN524123 CTJ524099:CTJ524123 DDF524099:DDF524123 DNB524099:DNB524123 DWX524099:DWX524123 EGT524099:EGT524123 EQP524099:EQP524123 FAL524099:FAL524123 FKH524099:FKH524123 FUD524099:FUD524123 GDZ524099:GDZ524123 GNV524099:GNV524123 GXR524099:GXR524123 HHN524099:HHN524123 HRJ524099:HRJ524123 IBF524099:IBF524123 ILB524099:ILB524123 IUX524099:IUX524123 JET524099:JET524123 JOP524099:JOP524123 JYL524099:JYL524123 KIH524099:KIH524123 KSD524099:KSD524123 LBZ524099:LBZ524123 LLV524099:LLV524123 LVR524099:LVR524123 MFN524099:MFN524123 MPJ524099:MPJ524123 MZF524099:MZF524123 NJB524099:NJB524123 NSX524099:NSX524123 OCT524099:OCT524123 OMP524099:OMP524123 OWL524099:OWL524123 PGH524099:PGH524123 PQD524099:PQD524123 PZZ524099:PZZ524123 QJV524099:QJV524123 QTR524099:QTR524123 RDN524099:RDN524123 RNJ524099:RNJ524123 RXF524099:RXF524123 SHB524099:SHB524123 SQX524099:SQX524123 TAT524099:TAT524123 TKP524099:TKP524123 TUL524099:TUL524123 UEH524099:UEH524123 UOD524099:UOD524123 UXZ524099:UXZ524123 VHV524099:VHV524123 VRR524099:VRR524123 WBN524099:WBN524123 WLJ524099:WLJ524123 WVF524099:WVF524123 F589635:F589659 IT589635:IT589659 SP589635:SP589659 ACL589635:ACL589659 AMH589635:AMH589659 AWD589635:AWD589659 BFZ589635:BFZ589659 BPV589635:BPV589659 BZR589635:BZR589659 CJN589635:CJN589659 CTJ589635:CTJ589659 DDF589635:DDF589659 DNB589635:DNB589659 DWX589635:DWX589659 EGT589635:EGT589659 EQP589635:EQP589659 FAL589635:FAL589659 FKH589635:FKH589659 FUD589635:FUD589659 GDZ589635:GDZ589659 GNV589635:GNV589659 GXR589635:GXR589659 HHN589635:HHN589659 HRJ589635:HRJ589659 IBF589635:IBF589659 ILB589635:ILB589659 IUX589635:IUX589659 JET589635:JET589659 JOP589635:JOP589659 JYL589635:JYL589659 KIH589635:KIH589659 KSD589635:KSD589659 LBZ589635:LBZ589659 LLV589635:LLV589659 LVR589635:LVR589659 MFN589635:MFN589659 MPJ589635:MPJ589659 MZF589635:MZF589659 NJB589635:NJB589659 NSX589635:NSX589659 OCT589635:OCT589659 OMP589635:OMP589659 OWL589635:OWL589659 PGH589635:PGH589659 PQD589635:PQD589659 PZZ589635:PZZ589659 QJV589635:QJV589659 QTR589635:QTR589659 RDN589635:RDN589659 RNJ589635:RNJ589659 RXF589635:RXF589659 SHB589635:SHB589659 SQX589635:SQX589659 TAT589635:TAT589659 TKP589635:TKP589659 TUL589635:TUL589659 UEH589635:UEH589659 UOD589635:UOD589659 UXZ589635:UXZ589659 VHV589635:VHV589659 VRR589635:VRR589659 WBN589635:WBN589659 WLJ589635:WLJ589659 WVF589635:WVF589659 F655171:F655195 IT655171:IT655195 SP655171:SP655195 ACL655171:ACL655195 AMH655171:AMH655195 AWD655171:AWD655195 BFZ655171:BFZ655195 BPV655171:BPV655195 BZR655171:BZR655195 CJN655171:CJN655195 CTJ655171:CTJ655195 DDF655171:DDF655195 DNB655171:DNB655195 DWX655171:DWX655195 EGT655171:EGT655195 EQP655171:EQP655195 FAL655171:FAL655195 FKH655171:FKH655195 FUD655171:FUD655195 GDZ655171:GDZ655195 GNV655171:GNV655195 GXR655171:GXR655195 HHN655171:HHN655195 HRJ655171:HRJ655195 IBF655171:IBF655195 ILB655171:ILB655195 IUX655171:IUX655195 JET655171:JET655195 JOP655171:JOP655195 JYL655171:JYL655195 KIH655171:KIH655195 KSD655171:KSD655195 LBZ655171:LBZ655195 LLV655171:LLV655195 LVR655171:LVR655195 MFN655171:MFN655195 MPJ655171:MPJ655195 MZF655171:MZF655195 NJB655171:NJB655195 NSX655171:NSX655195 OCT655171:OCT655195 OMP655171:OMP655195 OWL655171:OWL655195 PGH655171:PGH655195 PQD655171:PQD655195 PZZ655171:PZZ655195 QJV655171:QJV655195 QTR655171:QTR655195 RDN655171:RDN655195 RNJ655171:RNJ655195 RXF655171:RXF655195 SHB655171:SHB655195 SQX655171:SQX655195 TAT655171:TAT655195 TKP655171:TKP655195 TUL655171:TUL655195 UEH655171:UEH655195 UOD655171:UOD655195 UXZ655171:UXZ655195 VHV655171:VHV655195 VRR655171:VRR655195 WBN655171:WBN655195 WLJ655171:WLJ655195 WVF655171:WVF655195 F720707:F720731 IT720707:IT720731 SP720707:SP720731 ACL720707:ACL720731 AMH720707:AMH720731 AWD720707:AWD720731 BFZ720707:BFZ720731 BPV720707:BPV720731 BZR720707:BZR720731 CJN720707:CJN720731 CTJ720707:CTJ720731 DDF720707:DDF720731 DNB720707:DNB720731 DWX720707:DWX720731 EGT720707:EGT720731 EQP720707:EQP720731 FAL720707:FAL720731 FKH720707:FKH720731 FUD720707:FUD720731 GDZ720707:GDZ720731 GNV720707:GNV720731 GXR720707:GXR720731 HHN720707:HHN720731 HRJ720707:HRJ720731 IBF720707:IBF720731 ILB720707:ILB720731 IUX720707:IUX720731 JET720707:JET720731 JOP720707:JOP720731 JYL720707:JYL720731 KIH720707:KIH720731 KSD720707:KSD720731 LBZ720707:LBZ720731 LLV720707:LLV720731 LVR720707:LVR720731 MFN720707:MFN720731 MPJ720707:MPJ720731 MZF720707:MZF720731 NJB720707:NJB720731 NSX720707:NSX720731 OCT720707:OCT720731 OMP720707:OMP720731 OWL720707:OWL720731 PGH720707:PGH720731 PQD720707:PQD720731 PZZ720707:PZZ720731 QJV720707:QJV720731 QTR720707:QTR720731 RDN720707:RDN720731 RNJ720707:RNJ720731 RXF720707:RXF720731 SHB720707:SHB720731 SQX720707:SQX720731 TAT720707:TAT720731 TKP720707:TKP720731 TUL720707:TUL720731 UEH720707:UEH720731 UOD720707:UOD720731 UXZ720707:UXZ720731 VHV720707:VHV720731 VRR720707:VRR720731 WBN720707:WBN720731 WLJ720707:WLJ720731 WVF720707:WVF720731 F786243:F786267 IT786243:IT786267 SP786243:SP786267 ACL786243:ACL786267 AMH786243:AMH786267 AWD786243:AWD786267 BFZ786243:BFZ786267 BPV786243:BPV786267 BZR786243:BZR786267 CJN786243:CJN786267 CTJ786243:CTJ786267 DDF786243:DDF786267 DNB786243:DNB786267 DWX786243:DWX786267 EGT786243:EGT786267 EQP786243:EQP786267 FAL786243:FAL786267 FKH786243:FKH786267 FUD786243:FUD786267 GDZ786243:GDZ786267 GNV786243:GNV786267 GXR786243:GXR786267 HHN786243:HHN786267 HRJ786243:HRJ786267 IBF786243:IBF786267 ILB786243:ILB786267 IUX786243:IUX786267 JET786243:JET786267 JOP786243:JOP786267 JYL786243:JYL786267 KIH786243:KIH786267 KSD786243:KSD786267 LBZ786243:LBZ786267 LLV786243:LLV786267 LVR786243:LVR786267 MFN786243:MFN786267 MPJ786243:MPJ786267 MZF786243:MZF786267 NJB786243:NJB786267 NSX786243:NSX786267 OCT786243:OCT786267 OMP786243:OMP786267 OWL786243:OWL786267 PGH786243:PGH786267 PQD786243:PQD786267 PZZ786243:PZZ786267 QJV786243:QJV786267 QTR786243:QTR786267 RDN786243:RDN786267 RNJ786243:RNJ786267 RXF786243:RXF786267 SHB786243:SHB786267 SQX786243:SQX786267 TAT786243:TAT786267 TKP786243:TKP786267 TUL786243:TUL786267 UEH786243:UEH786267 UOD786243:UOD786267 UXZ786243:UXZ786267 VHV786243:VHV786267 VRR786243:VRR786267 WBN786243:WBN786267 WLJ786243:WLJ786267 WVF786243:WVF786267 F851779:F851803 IT851779:IT851803 SP851779:SP851803 ACL851779:ACL851803 AMH851779:AMH851803 AWD851779:AWD851803 BFZ851779:BFZ851803 BPV851779:BPV851803 BZR851779:BZR851803 CJN851779:CJN851803 CTJ851779:CTJ851803 DDF851779:DDF851803 DNB851779:DNB851803 DWX851779:DWX851803 EGT851779:EGT851803 EQP851779:EQP851803 FAL851779:FAL851803 FKH851779:FKH851803 FUD851779:FUD851803 GDZ851779:GDZ851803 GNV851779:GNV851803 GXR851779:GXR851803 HHN851779:HHN851803 HRJ851779:HRJ851803 IBF851779:IBF851803 ILB851779:ILB851803 IUX851779:IUX851803 JET851779:JET851803 JOP851779:JOP851803 JYL851779:JYL851803 KIH851779:KIH851803 KSD851779:KSD851803 LBZ851779:LBZ851803 LLV851779:LLV851803 LVR851779:LVR851803 MFN851779:MFN851803 MPJ851779:MPJ851803 MZF851779:MZF851803 NJB851779:NJB851803 NSX851779:NSX851803 OCT851779:OCT851803 OMP851779:OMP851803 OWL851779:OWL851803 PGH851779:PGH851803 PQD851779:PQD851803 PZZ851779:PZZ851803 QJV851779:QJV851803 QTR851779:QTR851803 RDN851779:RDN851803 RNJ851779:RNJ851803 RXF851779:RXF851803 SHB851779:SHB851803 SQX851779:SQX851803 TAT851779:TAT851803 TKP851779:TKP851803 TUL851779:TUL851803 UEH851779:UEH851803 UOD851779:UOD851803 UXZ851779:UXZ851803 VHV851779:VHV851803 VRR851779:VRR851803 WBN851779:WBN851803 WLJ851779:WLJ851803 WVF851779:WVF851803 F917315:F917339 IT917315:IT917339 SP917315:SP917339 ACL917315:ACL917339 AMH917315:AMH917339 AWD917315:AWD917339 BFZ917315:BFZ917339 BPV917315:BPV917339 BZR917315:BZR917339 CJN917315:CJN917339 CTJ917315:CTJ917339 DDF917315:DDF917339 DNB917315:DNB917339 DWX917315:DWX917339 EGT917315:EGT917339 EQP917315:EQP917339 FAL917315:FAL917339 FKH917315:FKH917339 FUD917315:FUD917339 GDZ917315:GDZ917339 GNV917315:GNV917339 GXR917315:GXR917339 HHN917315:HHN917339 HRJ917315:HRJ917339 IBF917315:IBF917339 ILB917315:ILB917339 IUX917315:IUX917339 JET917315:JET917339 JOP917315:JOP917339 JYL917315:JYL917339 KIH917315:KIH917339 KSD917315:KSD917339 LBZ917315:LBZ917339 LLV917315:LLV917339 LVR917315:LVR917339 MFN917315:MFN917339 MPJ917315:MPJ917339 MZF917315:MZF917339 NJB917315:NJB917339 NSX917315:NSX917339 OCT917315:OCT917339 OMP917315:OMP917339 OWL917315:OWL917339 PGH917315:PGH917339 PQD917315:PQD917339 PZZ917315:PZZ917339 QJV917315:QJV917339 QTR917315:QTR917339 RDN917315:RDN917339 RNJ917315:RNJ917339 RXF917315:RXF917339 SHB917315:SHB917339 SQX917315:SQX917339 TAT917315:TAT917339 TKP917315:TKP917339 TUL917315:TUL917339 UEH917315:UEH917339 UOD917315:UOD917339 UXZ917315:UXZ917339 VHV917315:VHV917339 VRR917315:VRR917339 WBN917315:WBN917339 WLJ917315:WLJ917339 WVF917315:WVF917339 F982851:F982875 IT982851:IT982875 SP982851:SP982875 ACL982851:ACL982875 AMH982851:AMH982875 AWD982851:AWD982875 BFZ982851:BFZ982875 BPV982851:BPV982875 BZR982851:BZR982875 CJN982851:CJN982875 CTJ982851:CTJ982875 DDF982851:DDF982875 DNB982851:DNB982875 DWX982851:DWX982875 EGT982851:EGT982875 EQP982851:EQP982875 FAL982851:FAL982875 FKH982851:FKH982875 FUD982851:FUD982875 GDZ982851:GDZ982875 GNV982851:GNV982875 GXR982851:GXR982875 HHN982851:HHN982875 HRJ982851:HRJ982875 IBF982851:IBF982875 ILB982851:ILB982875 IUX982851:IUX982875 JET982851:JET982875 JOP982851:JOP982875 JYL982851:JYL982875 KIH982851:KIH982875 KSD982851:KSD982875 LBZ982851:LBZ982875 LLV982851:LLV982875 LVR982851:LVR982875 MFN982851:MFN982875 MPJ982851:MPJ982875 MZF982851:MZF982875 NJB982851:NJB982875 NSX982851:NSX982875 OCT982851:OCT982875 OMP982851:OMP982875 OWL982851:OWL982875 PGH982851:PGH982875 PQD982851:PQD982875 PZZ982851:PZZ982875 QJV982851:QJV982875 QTR982851:QTR982875 RDN982851:RDN982875 RNJ982851:RNJ982875 RXF982851:RXF982875 SHB982851:SHB982875 SQX982851:SQX982875 TAT982851:TAT982875 TKP982851:TKP982875 TUL982851:TUL982875 UEH982851:UEH982875 UOD982851:UOD982875 UXZ982851:UXZ982875 VHV982851:VHV982875 VRR982851:VRR982875 WBN982851:WBN982875 WLJ982851:WLJ982875 WVF982851:WVF982875 F65380:F65385 IT65380:IT65385 SP65380:SP65385 ACL65380:ACL65385 AMH65380:AMH65385 AWD65380:AWD65385 BFZ65380:BFZ65385 BPV65380:BPV65385 BZR65380:BZR65385 CJN65380:CJN65385 CTJ65380:CTJ65385 DDF65380:DDF65385 DNB65380:DNB65385 DWX65380:DWX65385 EGT65380:EGT65385 EQP65380:EQP65385 FAL65380:FAL65385 FKH65380:FKH65385 FUD65380:FUD65385 GDZ65380:GDZ65385 GNV65380:GNV65385 GXR65380:GXR65385 HHN65380:HHN65385 HRJ65380:HRJ65385 IBF65380:IBF65385 ILB65380:ILB65385 IUX65380:IUX65385 JET65380:JET65385 JOP65380:JOP65385 JYL65380:JYL65385 KIH65380:KIH65385 KSD65380:KSD65385 LBZ65380:LBZ65385 LLV65380:LLV65385 LVR65380:LVR65385 MFN65380:MFN65385 MPJ65380:MPJ65385 MZF65380:MZF65385 NJB65380:NJB65385 NSX65380:NSX65385 OCT65380:OCT65385 OMP65380:OMP65385 OWL65380:OWL65385 PGH65380:PGH65385 PQD65380:PQD65385 PZZ65380:PZZ65385 QJV65380:QJV65385 QTR65380:QTR65385 RDN65380:RDN65385 RNJ65380:RNJ65385 RXF65380:RXF65385 SHB65380:SHB65385 SQX65380:SQX65385 TAT65380:TAT65385 TKP65380:TKP65385 TUL65380:TUL65385 UEH65380:UEH65385 UOD65380:UOD65385 UXZ65380:UXZ65385 VHV65380:VHV65385 VRR65380:VRR65385 WBN65380:WBN65385 WLJ65380:WLJ65385 WVF65380:WVF65385 F130916:F130921 IT130916:IT130921 SP130916:SP130921 ACL130916:ACL130921 AMH130916:AMH130921 AWD130916:AWD130921 BFZ130916:BFZ130921 BPV130916:BPV130921 BZR130916:BZR130921 CJN130916:CJN130921 CTJ130916:CTJ130921 DDF130916:DDF130921 DNB130916:DNB130921 DWX130916:DWX130921 EGT130916:EGT130921 EQP130916:EQP130921 FAL130916:FAL130921 FKH130916:FKH130921 FUD130916:FUD130921 GDZ130916:GDZ130921 GNV130916:GNV130921 GXR130916:GXR130921 HHN130916:HHN130921 HRJ130916:HRJ130921 IBF130916:IBF130921 ILB130916:ILB130921 IUX130916:IUX130921 JET130916:JET130921 JOP130916:JOP130921 JYL130916:JYL130921 KIH130916:KIH130921 KSD130916:KSD130921 LBZ130916:LBZ130921 LLV130916:LLV130921 LVR130916:LVR130921 MFN130916:MFN130921 MPJ130916:MPJ130921 MZF130916:MZF130921 NJB130916:NJB130921 NSX130916:NSX130921 OCT130916:OCT130921 OMP130916:OMP130921 OWL130916:OWL130921 PGH130916:PGH130921 PQD130916:PQD130921 PZZ130916:PZZ130921 QJV130916:QJV130921 QTR130916:QTR130921 RDN130916:RDN130921 RNJ130916:RNJ130921 RXF130916:RXF130921 SHB130916:SHB130921 SQX130916:SQX130921 TAT130916:TAT130921 TKP130916:TKP130921 TUL130916:TUL130921 UEH130916:UEH130921 UOD130916:UOD130921 UXZ130916:UXZ130921 VHV130916:VHV130921 VRR130916:VRR130921 WBN130916:WBN130921 WLJ130916:WLJ130921 WVF130916:WVF130921 F196452:F196457 IT196452:IT196457 SP196452:SP196457 ACL196452:ACL196457 AMH196452:AMH196457 AWD196452:AWD196457 BFZ196452:BFZ196457 BPV196452:BPV196457 BZR196452:BZR196457 CJN196452:CJN196457 CTJ196452:CTJ196457 DDF196452:DDF196457 DNB196452:DNB196457 DWX196452:DWX196457 EGT196452:EGT196457 EQP196452:EQP196457 FAL196452:FAL196457 FKH196452:FKH196457 FUD196452:FUD196457 GDZ196452:GDZ196457 GNV196452:GNV196457 GXR196452:GXR196457 HHN196452:HHN196457 HRJ196452:HRJ196457 IBF196452:IBF196457 ILB196452:ILB196457 IUX196452:IUX196457 JET196452:JET196457 JOP196452:JOP196457 JYL196452:JYL196457 KIH196452:KIH196457 KSD196452:KSD196457 LBZ196452:LBZ196457 LLV196452:LLV196457 LVR196452:LVR196457 MFN196452:MFN196457 MPJ196452:MPJ196457 MZF196452:MZF196457 NJB196452:NJB196457 NSX196452:NSX196457 OCT196452:OCT196457 OMP196452:OMP196457 OWL196452:OWL196457 PGH196452:PGH196457 PQD196452:PQD196457 PZZ196452:PZZ196457 QJV196452:QJV196457 QTR196452:QTR196457 RDN196452:RDN196457 RNJ196452:RNJ196457 RXF196452:RXF196457 SHB196452:SHB196457 SQX196452:SQX196457 TAT196452:TAT196457 TKP196452:TKP196457 TUL196452:TUL196457 UEH196452:UEH196457 UOD196452:UOD196457 UXZ196452:UXZ196457 VHV196452:VHV196457 VRR196452:VRR196457 WBN196452:WBN196457 WLJ196452:WLJ196457 WVF196452:WVF196457 F261988:F261993 IT261988:IT261993 SP261988:SP261993 ACL261988:ACL261993 AMH261988:AMH261993 AWD261988:AWD261993 BFZ261988:BFZ261993 BPV261988:BPV261993 BZR261988:BZR261993 CJN261988:CJN261993 CTJ261988:CTJ261993 DDF261988:DDF261993 DNB261988:DNB261993 DWX261988:DWX261993 EGT261988:EGT261993 EQP261988:EQP261993 FAL261988:FAL261993 FKH261988:FKH261993 FUD261988:FUD261993 GDZ261988:GDZ261993 GNV261988:GNV261993 GXR261988:GXR261993 HHN261988:HHN261993 HRJ261988:HRJ261993 IBF261988:IBF261993 ILB261988:ILB261993 IUX261988:IUX261993 JET261988:JET261993 JOP261988:JOP261993 JYL261988:JYL261993 KIH261988:KIH261993 KSD261988:KSD261993 LBZ261988:LBZ261993 LLV261988:LLV261993 LVR261988:LVR261993 MFN261988:MFN261993 MPJ261988:MPJ261993 MZF261988:MZF261993 NJB261988:NJB261993 NSX261988:NSX261993 OCT261988:OCT261993 OMP261988:OMP261993 OWL261988:OWL261993 PGH261988:PGH261993 PQD261988:PQD261993 PZZ261988:PZZ261993 QJV261988:QJV261993 QTR261988:QTR261993 RDN261988:RDN261993 RNJ261988:RNJ261993 RXF261988:RXF261993 SHB261988:SHB261993 SQX261988:SQX261993 TAT261988:TAT261993 TKP261988:TKP261993 TUL261988:TUL261993 UEH261988:UEH261993 UOD261988:UOD261993 UXZ261988:UXZ261993 VHV261988:VHV261993 VRR261988:VRR261993 WBN261988:WBN261993 WLJ261988:WLJ261993 WVF261988:WVF261993 F327524:F327529 IT327524:IT327529 SP327524:SP327529 ACL327524:ACL327529 AMH327524:AMH327529 AWD327524:AWD327529 BFZ327524:BFZ327529 BPV327524:BPV327529 BZR327524:BZR327529 CJN327524:CJN327529 CTJ327524:CTJ327529 DDF327524:DDF327529 DNB327524:DNB327529 DWX327524:DWX327529 EGT327524:EGT327529 EQP327524:EQP327529 FAL327524:FAL327529 FKH327524:FKH327529 FUD327524:FUD327529 GDZ327524:GDZ327529 GNV327524:GNV327529 GXR327524:GXR327529 HHN327524:HHN327529 HRJ327524:HRJ327529 IBF327524:IBF327529 ILB327524:ILB327529 IUX327524:IUX327529 JET327524:JET327529 JOP327524:JOP327529 JYL327524:JYL327529 KIH327524:KIH327529 KSD327524:KSD327529 LBZ327524:LBZ327529 LLV327524:LLV327529 LVR327524:LVR327529 MFN327524:MFN327529 MPJ327524:MPJ327529 MZF327524:MZF327529 NJB327524:NJB327529 NSX327524:NSX327529 OCT327524:OCT327529 OMP327524:OMP327529 OWL327524:OWL327529 PGH327524:PGH327529 PQD327524:PQD327529 PZZ327524:PZZ327529 QJV327524:QJV327529 QTR327524:QTR327529 RDN327524:RDN327529 RNJ327524:RNJ327529 RXF327524:RXF327529 SHB327524:SHB327529 SQX327524:SQX327529 TAT327524:TAT327529 TKP327524:TKP327529 TUL327524:TUL327529 UEH327524:UEH327529 UOD327524:UOD327529 UXZ327524:UXZ327529 VHV327524:VHV327529 VRR327524:VRR327529 WBN327524:WBN327529 WLJ327524:WLJ327529 WVF327524:WVF327529 F393060:F393065 IT393060:IT393065 SP393060:SP393065 ACL393060:ACL393065 AMH393060:AMH393065 AWD393060:AWD393065 BFZ393060:BFZ393065 BPV393060:BPV393065 BZR393060:BZR393065 CJN393060:CJN393065 CTJ393060:CTJ393065 DDF393060:DDF393065 DNB393060:DNB393065 DWX393060:DWX393065 EGT393060:EGT393065 EQP393060:EQP393065 FAL393060:FAL393065 FKH393060:FKH393065 FUD393060:FUD393065 GDZ393060:GDZ393065 GNV393060:GNV393065 GXR393060:GXR393065 HHN393060:HHN393065 HRJ393060:HRJ393065 IBF393060:IBF393065 ILB393060:ILB393065 IUX393060:IUX393065 JET393060:JET393065 JOP393060:JOP393065 JYL393060:JYL393065 KIH393060:KIH393065 KSD393060:KSD393065 LBZ393060:LBZ393065 LLV393060:LLV393065 LVR393060:LVR393065 MFN393060:MFN393065 MPJ393060:MPJ393065 MZF393060:MZF393065 NJB393060:NJB393065 NSX393060:NSX393065 OCT393060:OCT393065 OMP393060:OMP393065 OWL393060:OWL393065 PGH393060:PGH393065 PQD393060:PQD393065 PZZ393060:PZZ393065 QJV393060:QJV393065 QTR393060:QTR393065 RDN393060:RDN393065 RNJ393060:RNJ393065 RXF393060:RXF393065 SHB393060:SHB393065 SQX393060:SQX393065 TAT393060:TAT393065 TKP393060:TKP393065 TUL393060:TUL393065 UEH393060:UEH393065 UOD393060:UOD393065 UXZ393060:UXZ393065 VHV393060:VHV393065 VRR393060:VRR393065 WBN393060:WBN393065 WLJ393060:WLJ393065 WVF393060:WVF393065 F458596:F458601 IT458596:IT458601 SP458596:SP458601 ACL458596:ACL458601 AMH458596:AMH458601 AWD458596:AWD458601 BFZ458596:BFZ458601 BPV458596:BPV458601 BZR458596:BZR458601 CJN458596:CJN458601 CTJ458596:CTJ458601 DDF458596:DDF458601 DNB458596:DNB458601 DWX458596:DWX458601 EGT458596:EGT458601 EQP458596:EQP458601 FAL458596:FAL458601 FKH458596:FKH458601 FUD458596:FUD458601 GDZ458596:GDZ458601 GNV458596:GNV458601 GXR458596:GXR458601 HHN458596:HHN458601 HRJ458596:HRJ458601 IBF458596:IBF458601 ILB458596:ILB458601 IUX458596:IUX458601 JET458596:JET458601 JOP458596:JOP458601 JYL458596:JYL458601 KIH458596:KIH458601 KSD458596:KSD458601 LBZ458596:LBZ458601 LLV458596:LLV458601 LVR458596:LVR458601 MFN458596:MFN458601 MPJ458596:MPJ458601 MZF458596:MZF458601 NJB458596:NJB458601 NSX458596:NSX458601 OCT458596:OCT458601 OMP458596:OMP458601 OWL458596:OWL458601 PGH458596:PGH458601 PQD458596:PQD458601 PZZ458596:PZZ458601 QJV458596:QJV458601 QTR458596:QTR458601 RDN458596:RDN458601 RNJ458596:RNJ458601 RXF458596:RXF458601 SHB458596:SHB458601 SQX458596:SQX458601 TAT458596:TAT458601 TKP458596:TKP458601 TUL458596:TUL458601 UEH458596:UEH458601 UOD458596:UOD458601 UXZ458596:UXZ458601 VHV458596:VHV458601 VRR458596:VRR458601 WBN458596:WBN458601 WLJ458596:WLJ458601 WVF458596:WVF458601 F524132:F524137 IT524132:IT524137 SP524132:SP524137 ACL524132:ACL524137 AMH524132:AMH524137 AWD524132:AWD524137 BFZ524132:BFZ524137 BPV524132:BPV524137 BZR524132:BZR524137 CJN524132:CJN524137 CTJ524132:CTJ524137 DDF524132:DDF524137 DNB524132:DNB524137 DWX524132:DWX524137 EGT524132:EGT524137 EQP524132:EQP524137 FAL524132:FAL524137 FKH524132:FKH524137 FUD524132:FUD524137 GDZ524132:GDZ524137 GNV524132:GNV524137 GXR524132:GXR524137 HHN524132:HHN524137 HRJ524132:HRJ524137 IBF524132:IBF524137 ILB524132:ILB524137 IUX524132:IUX524137 JET524132:JET524137 JOP524132:JOP524137 JYL524132:JYL524137 KIH524132:KIH524137 KSD524132:KSD524137 LBZ524132:LBZ524137 LLV524132:LLV524137 LVR524132:LVR524137 MFN524132:MFN524137 MPJ524132:MPJ524137 MZF524132:MZF524137 NJB524132:NJB524137 NSX524132:NSX524137 OCT524132:OCT524137 OMP524132:OMP524137 OWL524132:OWL524137 PGH524132:PGH524137 PQD524132:PQD524137 PZZ524132:PZZ524137 QJV524132:QJV524137 QTR524132:QTR524137 RDN524132:RDN524137 RNJ524132:RNJ524137 RXF524132:RXF524137 SHB524132:SHB524137 SQX524132:SQX524137 TAT524132:TAT524137 TKP524132:TKP524137 TUL524132:TUL524137 UEH524132:UEH524137 UOD524132:UOD524137 UXZ524132:UXZ524137 VHV524132:VHV524137 VRR524132:VRR524137 WBN524132:WBN524137 WLJ524132:WLJ524137 WVF524132:WVF524137 F589668:F589673 IT589668:IT589673 SP589668:SP589673 ACL589668:ACL589673 AMH589668:AMH589673 AWD589668:AWD589673 BFZ589668:BFZ589673 BPV589668:BPV589673 BZR589668:BZR589673 CJN589668:CJN589673 CTJ589668:CTJ589673 DDF589668:DDF589673 DNB589668:DNB589673 DWX589668:DWX589673 EGT589668:EGT589673 EQP589668:EQP589673 FAL589668:FAL589673 FKH589668:FKH589673 FUD589668:FUD589673 GDZ589668:GDZ589673 GNV589668:GNV589673 GXR589668:GXR589673 HHN589668:HHN589673 HRJ589668:HRJ589673 IBF589668:IBF589673 ILB589668:ILB589673 IUX589668:IUX589673 JET589668:JET589673 JOP589668:JOP589673 JYL589668:JYL589673 KIH589668:KIH589673 KSD589668:KSD589673 LBZ589668:LBZ589673 LLV589668:LLV589673 LVR589668:LVR589673 MFN589668:MFN589673 MPJ589668:MPJ589673 MZF589668:MZF589673 NJB589668:NJB589673 NSX589668:NSX589673 OCT589668:OCT589673 OMP589668:OMP589673 OWL589668:OWL589673 PGH589668:PGH589673 PQD589668:PQD589673 PZZ589668:PZZ589673 QJV589668:QJV589673 QTR589668:QTR589673 RDN589668:RDN589673 RNJ589668:RNJ589673 RXF589668:RXF589673 SHB589668:SHB589673 SQX589668:SQX589673 TAT589668:TAT589673 TKP589668:TKP589673 TUL589668:TUL589673 UEH589668:UEH589673 UOD589668:UOD589673 UXZ589668:UXZ589673 VHV589668:VHV589673 VRR589668:VRR589673 WBN589668:WBN589673 WLJ589668:WLJ589673 WVF589668:WVF589673 F655204:F655209 IT655204:IT655209 SP655204:SP655209 ACL655204:ACL655209 AMH655204:AMH655209 AWD655204:AWD655209 BFZ655204:BFZ655209 BPV655204:BPV655209 BZR655204:BZR655209 CJN655204:CJN655209 CTJ655204:CTJ655209 DDF655204:DDF655209 DNB655204:DNB655209 DWX655204:DWX655209 EGT655204:EGT655209 EQP655204:EQP655209 FAL655204:FAL655209 FKH655204:FKH655209 FUD655204:FUD655209 GDZ655204:GDZ655209 GNV655204:GNV655209 GXR655204:GXR655209 HHN655204:HHN655209 HRJ655204:HRJ655209 IBF655204:IBF655209 ILB655204:ILB655209 IUX655204:IUX655209 JET655204:JET655209 JOP655204:JOP655209 JYL655204:JYL655209 KIH655204:KIH655209 KSD655204:KSD655209 LBZ655204:LBZ655209 LLV655204:LLV655209 LVR655204:LVR655209 MFN655204:MFN655209 MPJ655204:MPJ655209 MZF655204:MZF655209 NJB655204:NJB655209 NSX655204:NSX655209 OCT655204:OCT655209 OMP655204:OMP655209 OWL655204:OWL655209 PGH655204:PGH655209 PQD655204:PQD655209 PZZ655204:PZZ655209 QJV655204:QJV655209 QTR655204:QTR655209 RDN655204:RDN655209 RNJ655204:RNJ655209 RXF655204:RXF655209 SHB655204:SHB655209 SQX655204:SQX655209 TAT655204:TAT655209 TKP655204:TKP655209 TUL655204:TUL655209 UEH655204:UEH655209 UOD655204:UOD655209 UXZ655204:UXZ655209 VHV655204:VHV655209 VRR655204:VRR655209 WBN655204:WBN655209 WLJ655204:WLJ655209 WVF655204:WVF655209 F720740:F720745 IT720740:IT720745 SP720740:SP720745 ACL720740:ACL720745 AMH720740:AMH720745 AWD720740:AWD720745 BFZ720740:BFZ720745 BPV720740:BPV720745 BZR720740:BZR720745 CJN720740:CJN720745 CTJ720740:CTJ720745 DDF720740:DDF720745 DNB720740:DNB720745 DWX720740:DWX720745 EGT720740:EGT720745 EQP720740:EQP720745 FAL720740:FAL720745 FKH720740:FKH720745 FUD720740:FUD720745 GDZ720740:GDZ720745 GNV720740:GNV720745 GXR720740:GXR720745 HHN720740:HHN720745 HRJ720740:HRJ720745 IBF720740:IBF720745 ILB720740:ILB720745 IUX720740:IUX720745 JET720740:JET720745 JOP720740:JOP720745 JYL720740:JYL720745 KIH720740:KIH720745 KSD720740:KSD720745 LBZ720740:LBZ720745 LLV720740:LLV720745 LVR720740:LVR720745 MFN720740:MFN720745 MPJ720740:MPJ720745 MZF720740:MZF720745 NJB720740:NJB720745 NSX720740:NSX720745 OCT720740:OCT720745 OMP720740:OMP720745 OWL720740:OWL720745 PGH720740:PGH720745 PQD720740:PQD720745 PZZ720740:PZZ720745 QJV720740:QJV720745 QTR720740:QTR720745 RDN720740:RDN720745 RNJ720740:RNJ720745 RXF720740:RXF720745 SHB720740:SHB720745 SQX720740:SQX720745 TAT720740:TAT720745 TKP720740:TKP720745 TUL720740:TUL720745 UEH720740:UEH720745 UOD720740:UOD720745 UXZ720740:UXZ720745 VHV720740:VHV720745 VRR720740:VRR720745 WBN720740:WBN720745 WLJ720740:WLJ720745 WVF720740:WVF720745 F786276:F786281 IT786276:IT786281 SP786276:SP786281 ACL786276:ACL786281 AMH786276:AMH786281 AWD786276:AWD786281 BFZ786276:BFZ786281 BPV786276:BPV786281 BZR786276:BZR786281 CJN786276:CJN786281 CTJ786276:CTJ786281 DDF786276:DDF786281 DNB786276:DNB786281 DWX786276:DWX786281 EGT786276:EGT786281 EQP786276:EQP786281 FAL786276:FAL786281 FKH786276:FKH786281 FUD786276:FUD786281 GDZ786276:GDZ786281 GNV786276:GNV786281 GXR786276:GXR786281 HHN786276:HHN786281 HRJ786276:HRJ786281 IBF786276:IBF786281 ILB786276:ILB786281 IUX786276:IUX786281 JET786276:JET786281 JOP786276:JOP786281 JYL786276:JYL786281 KIH786276:KIH786281 KSD786276:KSD786281 LBZ786276:LBZ786281 LLV786276:LLV786281 LVR786276:LVR786281 MFN786276:MFN786281 MPJ786276:MPJ786281 MZF786276:MZF786281 NJB786276:NJB786281 NSX786276:NSX786281 OCT786276:OCT786281 OMP786276:OMP786281 OWL786276:OWL786281 PGH786276:PGH786281 PQD786276:PQD786281 PZZ786276:PZZ786281 QJV786276:QJV786281 QTR786276:QTR786281 RDN786276:RDN786281 RNJ786276:RNJ786281 RXF786276:RXF786281 SHB786276:SHB786281 SQX786276:SQX786281 TAT786276:TAT786281 TKP786276:TKP786281 TUL786276:TUL786281 UEH786276:UEH786281 UOD786276:UOD786281 UXZ786276:UXZ786281 VHV786276:VHV786281 VRR786276:VRR786281 WBN786276:WBN786281 WLJ786276:WLJ786281 WVF786276:WVF786281 F851812:F851817 IT851812:IT851817 SP851812:SP851817 ACL851812:ACL851817 AMH851812:AMH851817 AWD851812:AWD851817 BFZ851812:BFZ851817 BPV851812:BPV851817 BZR851812:BZR851817 CJN851812:CJN851817 CTJ851812:CTJ851817 DDF851812:DDF851817 DNB851812:DNB851817 DWX851812:DWX851817 EGT851812:EGT851817 EQP851812:EQP851817 FAL851812:FAL851817 FKH851812:FKH851817 FUD851812:FUD851817 GDZ851812:GDZ851817 GNV851812:GNV851817 GXR851812:GXR851817 HHN851812:HHN851817 HRJ851812:HRJ851817 IBF851812:IBF851817 ILB851812:ILB851817 IUX851812:IUX851817 JET851812:JET851817 JOP851812:JOP851817 JYL851812:JYL851817 KIH851812:KIH851817 KSD851812:KSD851817 LBZ851812:LBZ851817 LLV851812:LLV851817 LVR851812:LVR851817 MFN851812:MFN851817 MPJ851812:MPJ851817 MZF851812:MZF851817 NJB851812:NJB851817 NSX851812:NSX851817 OCT851812:OCT851817 OMP851812:OMP851817 OWL851812:OWL851817 PGH851812:PGH851817 PQD851812:PQD851817 PZZ851812:PZZ851817 QJV851812:QJV851817 QTR851812:QTR851817 RDN851812:RDN851817 RNJ851812:RNJ851817 RXF851812:RXF851817 SHB851812:SHB851817 SQX851812:SQX851817 TAT851812:TAT851817 TKP851812:TKP851817 TUL851812:TUL851817 UEH851812:UEH851817 UOD851812:UOD851817 UXZ851812:UXZ851817 VHV851812:VHV851817 VRR851812:VRR851817 WBN851812:WBN851817 WLJ851812:WLJ851817 WVF851812:WVF851817 F917348:F917353 IT917348:IT917353 SP917348:SP917353 ACL917348:ACL917353 AMH917348:AMH917353 AWD917348:AWD917353 BFZ917348:BFZ917353 BPV917348:BPV917353 BZR917348:BZR917353 CJN917348:CJN917353 CTJ917348:CTJ917353 DDF917348:DDF917353 DNB917348:DNB917353 DWX917348:DWX917353 EGT917348:EGT917353 EQP917348:EQP917353 FAL917348:FAL917353 FKH917348:FKH917353 FUD917348:FUD917353 GDZ917348:GDZ917353 GNV917348:GNV917353 GXR917348:GXR917353 HHN917348:HHN917353 HRJ917348:HRJ917353 IBF917348:IBF917353 ILB917348:ILB917353 IUX917348:IUX917353 JET917348:JET917353 JOP917348:JOP917353 JYL917348:JYL917353 KIH917348:KIH917353 KSD917348:KSD917353 LBZ917348:LBZ917353 LLV917348:LLV917353 LVR917348:LVR917353 MFN917348:MFN917353 MPJ917348:MPJ917353 MZF917348:MZF917353 NJB917348:NJB917353 NSX917348:NSX917353 OCT917348:OCT917353 OMP917348:OMP917353 OWL917348:OWL917353 PGH917348:PGH917353 PQD917348:PQD917353 PZZ917348:PZZ917353 QJV917348:QJV917353 QTR917348:QTR917353 RDN917348:RDN917353 RNJ917348:RNJ917353 RXF917348:RXF917353 SHB917348:SHB917353 SQX917348:SQX917353 TAT917348:TAT917353 TKP917348:TKP917353 TUL917348:TUL917353 UEH917348:UEH917353 UOD917348:UOD917353 UXZ917348:UXZ917353 VHV917348:VHV917353 VRR917348:VRR917353 WBN917348:WBN917353 WLJ917348:WLJ917353 WVF917348:WVF917353 F982884:F982889 IT982884:IT982889 SP982884:SP982889 ACL982884:ACL982889 AMH982884:AMH982889 AWD982884:AWD982889 BFZ982884:BFZ982889 BPV982884:BPV982889 BZR982884:BZR982889 CJN982884:CJN982889 CTJ982884:CTJ982889 DDF982884:DDF982889 DNB982884:DNB982889 DWX982884:DWX982889 EGT982884:EGT982889 EQP982884:EQP982889 FAL982884:FAL982889 FKH982884:FKH982889 FUD982884:FUD982889 GDZ982884:GDZ982889 GNV982884:GNV982889 GXR982884:GXR982889 HHN982884:HHN982889 HRJ982884:HRJ982889 IBF982884:IBF982889 ILB982884:ILB982889 IUX982884:IUX982889 JET982884:JET982889 JOP982884:JOP982889 JYL982884:JYL982889 KIH982884:KIH982889 KSD982884:KSD982889 LBZ982884:LBZ982889 LLV982884:LLV982889 LVR982884:LVR982889 MFN982884:MFN982889 MPJ982884:MPJ982889 MZF982884:MZF982889 NJB982884:NJB982889 NSX982884:NSX982889 OCT982884:OCT982889 OMP982884:OMP982889 OWL982884:OWL982889 PGH982884:PGH982889 PQD982884:PQD982889 PZZ982884:PZZ982889 QJV982884:QJV982889 QTR982884:QTR982889 RDN982884:RDN982889 RNJ982884:RNJ982889 RXF982884:RXF982889 SHB982884:SHB982889 SQX982884:SQX982889 TAT982884:TAT982889 TKP982884:TKP982889 TUL982884:TUL982889 UEH982884:UEH982889 UOD982884:UOD982889 UXZ982884:UXZ982889 VHV982884:VHV982889 VRR982884:VRR982889 WBN982884:WBN982889 WLJ982884:WLJ982889 WVF982884:WVF982889 F65422 IT65422 SP65422 ACL65422 AMH65422 AWD65422 BFZ65422 BPV65422 BZR65422 CJN65422 CTJ65422 DDF65422 DNB65422 DWX65422 EGT65422 EQP65422 FAL65422 FKH65422 FUD65422 GDZ65422 GNV65422 GXR65422 HHN65422 HRJ65422 IBF65422 ILB65422 IUX65422 JET65422 JOP65422 JYL65422 KIH65422 KSD65422 LBZ65422 LLV65422 LVR65422 MFN65422 MPJ65422 MZF65422 NJB65422 NSX65422 OCT65422 OMP65422 OWL65422 PGH65422 PQD65422 PZZ65422 QJV65422 QTR65422 RDN65422 RNJ65422 RXF65422 SHB65422 SQX65422 TAT65422 TKP65422 TUL65422 UEH65422 UOD65422 UXZ65422 VHV65422 VRR65422 WBN65422 WLJ65422 WVF65422 F130958 IT130958 SP130958 ACL130958 AMH130958 AWD130958 BFZ130958 BPV130958 BZR130958 CJN130958 CTJ130958 DDF130958 DNB130958 DWX130958 EGT130958 EQP130958 FAL130958 FKH130958 FUD130958 GDZ130958 GNV130958 GXR130958 HHN130958 HRJ130958 IBF130958 ILB130958 IUX130958 JET130958 JOP130958 JYL130958 KIH130958 KSD130958 LBZ130958 LLV130958 LVR130958 MFN130958 MPJ130958 MZF130958 NJB130958 NSX130958 OCT130958 OMP130958 OWL130958 PGH130958 PQD130958 PZZ130958 QJV130958 QTR130958 RDN130958 RNJ130958 RXF130958 SHB130958 SQX130958 TAT130958 TKP130958 TUL130958 UEH130958 UOD130958 UXZ130958 VHV130958 VRR130958 WBN130958 WLJ130958 WVF130958 F196494 IT196494 SP196494 ACL196494 AMH196494 AWD196494 BFZ196494 BPV196494 BZR196494 CJN196494 CTJ196494 DDF196494 DNB196494 DWX196494 EGT196494 EQP196494 FAL196494 FKH196494 FUD196494 GDZ196494 GNV196494 GXR196494 HHN196494 HRJ196494 IBF196494 ILB196494 IUX196494 JET196494 JOP196494 JYL196494 KIH196494 KSD196494 LBZ196494 LLV196494 LVR196494 MFN196494 MPJ196494 MZF196494 NJB196494 NSX196494 OCT196494 OMP196494 OWL196494 PGH196494 PQD196494 PZZ196494 QJV196494 QTR196494 RDN196494 RNJ196494 RXF196494 SHB196494 SQX196494 TAT196494 TKP196494 TUL196494 UEH196494 UOD196494 UXZ196494 VHV196494 VRR196494 WBN196494 WLJ196494 WVF196494 F262030 IT262030 SP262030 ACL262030 AMH262030 AWD262030 BFZ262030 BPV262030 BZR262030 CJN262030 CTJ262030 DDF262030 DNB262030 DWX262030 EGT262030 EQP262030 FAL262030 FKH262030 FUD262030 GDZ262030 GNV262030 GXR262030 HHN262030 HRJ262030 IBF262030 ILB262030 IUX262030 JET262030 JOP262030 JYL262030 KIH262030 KSD262030 LBZ262030 LLV262030 LVR262030 MFN262030 MPJ262030 MZF262030 NJB262030 NSX262030 OCT262030 OMP262030 OWL262030 PGH262030 PQD262030 PZZ262030 QJV262030 QTR262030 RDN262030 RNJ262030 RXF262030 SHB262030 SQX262030 TAT262030 TKP262030 TUL262030 UEH262030 UOD262030 UXZ262030 VHV262030 VRR262030 WBN262030 WLJ262030 WVF262030 F327566 IT327566 SP327566 ACL327566 AMH327566 AWD327566 BFZ327566 BPV327566 BZR327566 CJN327566 CTJ327566 DDF327566 DNB327566 DWX327566 EGT327566 EQP327566 FAL327566 FKH327566 FUD327566 GDZ327566 GNV327566 GXR327566 HHN327566 HRJ327566 IBF327566 ILB327566 IUX327566 JET327566 JOP327566 JYL327566 KIH327566 KSD327566 LBZ327566 LLV327566 LVR327566 MFN327566 MPJ327566 MZF327566 NJB327566 NSX327566 OCT327566 OMP327566 OWL327566 PGH327566 PQD327566 PZZ327566 QJV327566 QTR327566 RDN327566 RNJ327566 RXF327566 SHB327566 SQX327566 TAT327566 TKP327566 TUL327566 UEH327566 UOD327566 UXZ327566 VHV327566 VRR327566 WBN327566 WLJ327566 WVF327566 F393102 IT393102 SP393102 ACL393102 AMH393102 AWD393102 BFZ393102 BPV393102 BZR393102 CJN393102 CTJ393102 DDF393102 DNB393102 DWX393102 EGT393102 EQP393102 FAL393102 FKH393102 FUD393102 GDZ393102 GNV393102 GXR393102 HHN393102 HRJ393102 IBF393102 ILB393102 IUX393102 JET393102 JOP393102 JYL393102 KIH393102 KSD393102 LBZ393102 LLV393102 LVR393102 MFN393102 MPJ393102 MZF393102 NJB393102 NSX393102 OCT393102 OMP393102 OWL393102 PGH393102 PQD393102 PZZ393102 QJV393102 QTR393102 RDN393102 RNJ393102 RXF393102 SHB393102 SQX393102 TAT393102 TKP393102 TUL393102 UEH393102 UOD393102 UXZ393102 VHV393102 VRR393102 WBN393102 WLJ393102 WVF393102 F458638 IT458638 SP458638 ACL458638 AMH458638 AWD458638 BFZ458638 BPV458638 BZR458638 CJN458638 CTJ458638 DDF458638 DNB458638 DWX458638 EGT458638 EQP458638 FAL458638 FKH458638 FUD458638 GDZ458638 GNV458638 GXR458638 HHN458638 HRJ458638 IBF458638 ILB458638 IUX458638 JET458638 JOP458638 JYL458638 KIH458638 KSD458638 LBZ458638 LLV458638 LVR458638 MFN458638 MPJ458638 MZF458638 NJB458638 NSX458638 OCT458638 OMP458638 OWL458638 PGH458638 PQD458638 PZZ458638 QJV458638 QTR458638 RDN458638 RNJ458638 RXF458638 SHB458638 SQX458638 TAT458638 TKP458638 TUL458638 UEH458638 UOD458638 UXZ458638 VHV458638 VRR458638 WBN458638 WLJ458638 WVF458638 F524174 IT524174 SP524174 ACL524174 AMH524174 AWD524174 BFZ524174 BPV524174 BZR524174 CJN524174 CTJ524174 DDF524174 DNB524174 DWX524174 EGT524174 EQP524174 FAL524174 FKH524174 FUD524174 GDZ524174 GNV524174 GXR524174 HHN524174 HRJ524174 IBF524174 ILB524174 IUX524174 JET524174 JOP524174 JYL524174 KIH524174 KSD524174 LBZ524174 LLV524174 LVR524174 MFN524174 MPJ524174 MZF524174 NJB524174 NSX524174 OCT524174 OMP524174 OWL524174 PGH524174 PQD524174 PZZ524174 QJV524174 QTR524174 RDN524174 RNJ524174 RXF524174 SHB524174 SQX524174 TAT524174 TKP524174 TUL524174 UEH524174 UOD524174 UXZ524174 VHV524174 VRR524174 WBN524174 WLJ524174 WVF524174 F589710 IT589710 SP589710 ACL589710 AMH589710 AWD589710 BFZ589710 BPV589710 BZR589710 CJN589710 CTJ589710 DDF589710 DNB589710 DWX589710 EGT589710 EQP589710 FAL589710 FKH589710 FUD589710 GDZ589710 GNV589710 GXR589710 HHN589710 HRJ589710 IBF589710 ILB589710 IUX589710 JET589710 JOP589710 JYL589710 KIH589710 KSD589710 LBZ589710 LLV589710 LVR589710 MFN589710 MPJ589710 MZF589710 NJB589710 NSX589710 OCT589710 OMP589710 OWL589710 PGH589710 PQD589710 PZZ589710 QJV589710 QTR589710 RDN589710 RNJ589710 RXF589710 SHB589710 SQX589710 TAT589710 TKP589710 TUL589710 UEH589710 UOD589710 UXZ589710 VHV589710 VRR589710 WBN589710 WLJ589710 WVF589710 F655246 IT655246 SP655246 ACL655246 AMH655246 AWD655246 BFZ655246 BPV655246 BZR655246 CJN655246 CTJ655246 DDF655246 DNB655246 DWX655246 EGT655246 EQP655246 FAL655246 FKH655246 FUD655246 GDZ655246 GNV655246 GXR655246 HHN655246 HRJ655246 IBF655246 ILB655246 IUX655246 JET655246 JOP655246 JYL655246 KIH655246 KSD655246 LBZ655246 LLV655246 LVR655246 MFN655246 MPJ655246 MZF655246 NJB655246 NSX655246 OCT655246 OMP655246 OWL655246 PGH655246 PQD655246 PZZ655246 QJV655246 QTR655246 RDN655246 RNJ655246 RXF655246 SHB655246 SQX655246 TAT655246 TKP655246 TUL655246 UEH655246 UOD655246 UXZ655246 VHV655246 VRR655246 WBN655246 WLJ655246 WVF655246 F720782 IT720782 SP720782 ACL720782 AMH720782 AWD720782 BFZ720782 BPV720782 BZR720782 CJN720782 CTJ720782 DDF720782 DNB720782 DWX720782 EGT720782 EQP720782 FAL720782 FKH720782 FUD720782 GDZ720782 GNV720782 GXR720782 HHN720782 HRJ720782 IBF720782 ILB720782 IUX720782 JET720782 JOP720782 JYL720782 KIH720782 KSD720782 LBZ720782 LLV720782 LVR720782 MFN720782 MPJ720782 MZF720782 NJB720782 NSX720782 OCT720782 OMP720782 OWL720782 PGH720782 PQD720782 PZZ720782 QJV720782 QTR720782 RDN720782 RNJ720782 RXF720782 SHB720782 SQX720782 TAT720782 TKP720782 TUL720782 UEH720782 UOD720782 UXZ720782 VHV720782 VRR720782 WBN720782 WLJ720782 WVF720782 F786318 IT786318 SP786318 ACL786318 AMH786318 AWD786318 BFZ786318 BPV786318 BZR786318 CJN786318 CTJ786318 DDF786318 DNB786318 DWX786318 EGT786318 EQP786318 FAL786318 FKH786318 FUD786318 GDZ786318 GNV786318 GXR786318 HHN786318 HRJ786318 IBF786318 ILB786318 IUX786318 JET786318 JOP786318 JYL786318 KIH786318 KSD786318 LBZ786318 LLV786318 LVR786318 MFN786318 MPJ786318 MZF786318 NJB786318 NSX786318 OCT786318 OMP786318 OWL786318 PGH786318 PQD786318 PZZ786318 QJV786318 QTR786318 RDN786318 RNJ786318 RXF786318 SHB786318 SQX786318 TAT786318 TKP786318 TUL786318 UEH786318 UOD786318 UXZ786318 VHV786318 VRR786318 WBN786318 WLJ786318 WVF786318 F851854 IT851854 SP851854 ACL851854 AMH851854 AWD851854 BFZ851854 BPV851854 BZR851854 CJN851854 CTJ851854 DDF851854 DNB851854 DWX851854 EGT851854 EQP851854 FAL851854 FKH851854 FUD851854 GDZ851854 GNV851854 GXR851854 HHN851854 HRJ851854 IBF851854 ILB851854 IUX851854 JET851854 JOP851854 JYL851854 KIH851854 KSD851854 LBZ851854 LLV851854 LVR851854 MFN851854 MPJ851854 MZF851854 NJB851854 NSX851854 OCT851854 OMP851854 OWL851854 PGH851854 PQD851854 PZZ851854 QJV851854 QTR851854 RDN851854 RNJ851854 RXF851854 SHB851854 SQX851854 TAT851854 TKP851854 TUL851854 UEH851854 UOD851854 UXZ851854 VHV851854 VRR851854 WBN851854 WLJ851854 WVF851854 F917390 IT917390 SP917390 ACL917390 AMH917390 AWD917390 BFZ917390 BPV917390 BZR917390 CJN917390 CTJ917390 DDF917390 DNB917390 DWX917390 EGT917390 EQP917390 FAL917390 FKH917390 FUD917390 GDZ917390 GNV917390 GXR917390 HHN917390 HRJ917390 IBF917390 ILB917390 IUX917390 JET917390 JOP917390 JYL917390 KIH917390 KSD917390 LBZ917390 LLV917390 LVR917390 MFN917390 MPJ917390 MZF917390 NJB917390 NSX917390 OCT917390 OMP917390 OWL917390 PGH917390 PQD917390 PZZ917390 QJV917390 QTR917390 RDN917390 RNJ917390 RXF917390 SHB917390 SQX917390 TAT917390 TKP917390 TUL917390 UEH917390 UOD917390 UXZ917390 VHV917390 VRR917390 WBN917390 WLJ917390 WVF917390 F982926 IT982926 SP982926 ACL982926 AMH982926 AWD982926 BFZ982926 BPV982926 BZR982926 CJN982926 CTJ982926 DDF982926 DNB982926 DWX982926 EGT982926 EQP982926 FAL982926 FKH982926 FUD982926 GDZ982926 GNV982926 GXR982926 HHN982926 HRJ982926 IBF982926 ILB982926 IUX982926 JET982926 JOP982926 JYL982926 KIH982926 KSD982926 LBZ982926 LLV982926 LVR982926 MFN982926 MPJ982926 MZF982926 NJB982926 NSX982926 OCT982926 OMP982926 OWL982926 PGH982926 PQD982926 PZZ982926 QJV982926 QTR982926 RDN982926 RNJ982926 RXF982926 SHB982926 SQX982926 TAT982926 TKP982926 TUL982926 UEH982926 UOD982926 UXZ982926 VHV982926 VRR982926 WBN982926 WLJ982926 WVF982926 F65403 IT65403 SP65403 ACL65403 AMH65403 AWD65403 BFZ65403 BPV65403 BZR65403 CJN65403 CTJ65403 DDF65403 DNB65403 DWX65403 EGT65403 EQP65403 FAL65403 FKH65403 FUD65403 GDZ65403 GNV65403 GXR65403 HHN65403 HRJ65403 IBF65403 ILB65403 IUX65403 JET65403 JOP65403 JYL65403 KIH65403 KSD65403 LBZ65403 LLV65403 LVR65403 MFN65403 MPJ65403 MZF65403 NJB65403 NSX65403 OCT65403 OMP65403 OWL65403 PGH65403 PQD65403 PZZ65403 QJV65403 QTR65403 RDN65403 RNJ65403 RXF65403 SHB65403 SQX65403 TAT65403 TKP65403 TUL65403 UEH65403 UOD65403 UXZ65403 VHV65403 VRR65403 WBN65403 WLJ65403 WVF65403 F130939 IT130939 SP130939 ACL130939 AMH130939 AWD130939 BFZ130939 BPV130939 BZR130939 CJN130939 CTJ130939 DDF130939 DNB130939 DWX130939 EGT130939 EQP130939 FAL130939 FKH130939 FUD130939 GDZ130939 GNV130939 GXR130939 HHN130939 HRJ130939 IBF130939 ILB130939 IUX130939 JET130939 JOP130939 JYL130939 KIH130939 KSD130939 LBZ130939 LLV130939 LVR130939 MFN130939 MPJ130939 MZF130939 NJB130939 NSX130939 OCT130939 OMP130939 OWL130939 PGH130939 PQD130939 PZZ130939 QJV130939 QTR130939 RDN130939 RNJ130939 RXF130939 SHB130939 SQX130939 TAT130939 TKP130939 TUL130939 UEH130939 UOD130939 UXZ130939 VHV130939 VRR130939 WBN130939 WLJ130939 WVF130939 F196475 IT196475 SP196475 ACL196475 AMH196475 AWD196475 BFZ196475 BPV196475 BZR196475 CJN196475 CTJ196475 DDF196475 DNB196475 DWX196475 EGT196475 EQP196475 FAL196475 FKH196475 FUD196475 GDZ196475 GNV196475 GXR196475 HHN196475 HRJ196475 IBF196475 ILB196475 IUX196475 JET196475 JOP196475 JYL196475 KIH196475 KSD196475 LBZ196475 LLV196475 LVR196475 MFN196475 MPJ196475 MZF196475 NJB196475 NSX196475 OCT196475 OMP196475 OWL196475 PGH196475 PQD196475 PZZ196475 QJV196475 QTR196475 RDN196475 RNJ196475 RXF196475 SHB196475 SQX196475 TAT196475 TKP196475 TUL196475 UEH196475 UOD196475 UXZ196475 VHV196475 VRR196475 WBN196475 WLJ196475 WVF196475 F262011 IT262011 SP262011 ACL262011 AMH262011 AWD262011 BFZ262011 BPV262011 BZR262011 CJN262011 CTJ262011 DDF262011 DNB262011 DWX262011 EGT262011 EQP262011 FAL262011 FKH262011 FUD262011 GDZ262011 GNV262011 GXR262011 HHN262011 HRJ262011 IBF262011 ILB262011 IUX262011 JET262011 JOP262011 JYL262011 KIH262011 KSD262011 LBZ262011 LLV262011 LVR262011 MFN262011 MPJ262011 MZF262011 NJB262011 NSX262011 OCT262011 OMP262011 OWL262011 PGH262011 PQD262011 PZZ262011 QJV262011 QTR262011 RDN262011 RNJ262011 RXF262011 SHB262011 SQX262011 TAT262011 TKP262011 TUL262011 UEH262011 UOD262011 UXZ262011 VHV262011 VRR262011 WBN262011 WLJ262011 WVF262011 F327547 IT327547 SP327547 ACL327547 AMH327547 AWD327547 BFZ327547 BPV327547 BZR327547 CJN327547 CTJ327547 DDF327547 DNB327547 DWX327547 EGT327547 EQP327547 FAL327547 FKH327547 FUD327547 GDZ327547 GNV327547 GXR327547 HHN327547 HRJ327547 IBF327547 ILB327547 IUX327547 JET327547 JOP327547 JYL327547 KIH327547 KSD327547 LBZ327547 LLV327547 LVR327547 MFN327547 MPJ327547 MZF327547 NJB327547 NSX327547 OCT327547 OMP327547 OWL327547 PGH327547 PQD327547 PZZ327547 QJV327547 QTR327547 RDN327547 RNJ327547 RXF327547 SHB327547 SQX327547 TAT327547 TKP327547 TUL327547 UEH327547 UOD327547 UXZ327547 VHV327547 VRR327547 WBN327547 WLJ327547 WVF327547 F393083 IT393083 SP393083 ACL393083 AMH393083 AWD393083 BFZ393083 BPV393083 BZR393083 CJN393083 CTJ393083 DDF393083 DNB393083 DWX393083 EGT393083 EQP393083 FAL393083 FKH393083 FUD393083 GDZ393083 GNV393083 GXR393083 HHN393083 HRJ393083 IBF393083 ILB393083 IUX393083 JET393083 JOP393083 JYL393083 KIH393083 KSD393083 LBZ393083 LLV393083 LVR393083 MFN393083 MPJ393083 MZF393083 NJB393083 NSX393083 OCT393083 OMP393083 OWL393083 PGH393083 PQD393083 PZZ393083 QJV393083 QTR393083 RDN393083 RNJ393083 RXF393083 SHB393083 SQX393083 TAT393083 TKP393083 TUL393083 UEH393083 UOD393083 UXZ393083 VHV393083 VRR393083 WBN393083 WLJ393083 WVF393083 F458619 IT458619 SP458619 ACL458619 AMH458619 AWD458619 BFZ458619 BPV458619 BZR458619 CJN458619 CTJ458619 DDF458619 DNB458619 DWX458619 EGT458619 EQP458619 FAL458619 FKH458619 FUD458619 GDZ458619 GNV458619 GXR458619 HHN458619 HRJ458619 IBF458619 ILB458619 IUX458619 JET458619 JOP458619 JYL458619 KIH458619 KSD458619 LBZ458619 LLV458619 LVR458619 MFN458619 MPJ458619 MZF458619 NJB458619 NSX458619 OCT458619 OMP458619 OWL458619 PGH458619 PQD458619 PZZ458619 QJV458619 QTR458619 RDN458619 RNJ458619 RXF458619 SHB458619 SQX458619 TAT458619 TKP458619 TUL458619 UEH458619 UOD458619 UXZ458619 VHV458619 VRR458619 WBN458619 WLJ458619 WVF458619 F524155 IT524155 SP524155 ACL524155 AMH524155 AWD524155 BFZ524155 BPV524155 BZR524155 CJN524155 CTJ524155 DDF524155 DNB524155 DWX524155 EGT524155 EQP524155 FAL524155 FKH524155 FUD524155 GDZ524155 GNV524155 GXR524155 HHN524155 HRJ524155 IBF524155 ILB524155 IUX524155 JET524155 JOP524155 JYL524155 KIH524155 KSD524155 LBZ524155 LLV524155 LVR524155 MFN524155 MPJ524155 MZF524155 NJB524155 NSX524155 OCT524155 OMP524155 OWL524155 PGH524155 PQD524155 PZZ524155 QJV524155 QTR524155 RDN524155 RNJ524155 RXF524155 SHB524155 SQX524155 TAT524155 TKP524155 TUL524155 UEH524155 UOD524155 UXZ524155 VHV524155 VRR524155 WBN524155 WLJ524155 WVF524155 F589691 IT589691 SP589691 ACL589691 AMH589691 AWD589691 BFZ589691 BPV589691 BZR589691 CJN589691 CTJ589691 DDF589691 DNB589691 DWX589691 EGT589691 EQP589691 FAL589691 FKH589691 FUD589691 GDZ589691 GNV589691 GXR589691 HHN589691 HRJ589691 IBF589691 ILB589691 IUX589691 JET589691 JOP589691 JYL589691 KIH589691 KSD589691 LBZ589691 LLV589691 LVR589691 MFN589691 MPJ589691 MZF589691 NJB589691 NSX589691 OCT589691 OMP589691 OWL589691 PGH589691 PQD589691 PZZ589691 QJV589691 QTR589691 RDN589691 RNJ589691 RXF589691 SHB589691 SQX589691 TAT589691 TKP589691 TUL589691 UEH589691 UOD589691 UXZ589691 VHV589691 VRR589691 WBN589691 WLJ589691 WVF589691 F655227 IT655227 SP655227 ACL655227 AMH655227 AWD655227 BFZ655227 BPV655227 BZR655227 CJN655227 CTJ655227 DDF655227 DNB655227 DWX655227 EGT655227 EQP655227 FAL655227 FKH655227 FUD655227 GDZ655227 GNV655227 GXR655227 HHN655227 HRJ655227 IBF655227 ILB655227 IUX655227 JET655227 JOP655227 JYL655227 KIH655227 KSD655227 LBZ655227 LLV655227 LVR655227 MFN655227 MPJ655227 MZF655227 NJB655227 NSX655227 OCT655227 OMP655227 OWL655227 PGH655227 PQD655227 PZZ655227 QJV655227 QTR655227 RDN655227 RNJ655227 RXF655227 SHB655227 SQX655227 TAT655227 TKP655227 TUL655227 UEH655227 UOD655227 UXZ655227 VHV655227 VRR655227 WBN655227 WLJ655227 WVF655227 F720763 IT720763 SP720763 ACL720763 AMH720763 AWD720763 BFZ720763 BPV720763 BZR720763 CJN720763 CTJ720763 DDF720763 DNB720763 DWX720763 EGT720763 EQP720763 FAL720763 FKH720763 FUD720763 GDZ720763 GNV720763 GXR720763 HHN720763 HRJ720763 IBF720763 ILB720763 IUX720763 JET720763 JOP720763 JYL720763 KIH720763 KSD720763 LBZ720763 LLV720763 LVR720763 MFN720763 MPJ720763 MZF720763 NJB720763 NSX720763 OCT720763 OMP720763 OWL720763 PGH720763 PQD720763 PZZ720763 QJV720763 QTR720763 RDN720763 RNJ720763 RXF720763 SHB720763 SQX720763 TAT720763 TKP720763 TUL720763 UEH720763 UOD720763 UXZ720763 VHV720763 VRR720763 WBN720763 WLJ720763 WVF720763 F786299 IT786299 SP786299 ACL786299 AMH786299 AWD786299 BFZ786299 BPV786299 BZR786299 CJN786299 CTJ786299 DDF786299 DNB786299 DWX786299 EGT786299 EQP786299 FAL786299 FKH786299 FUD786299 GDZ786299 GNV786299 GXR786299 HHN786299 HRJ786299 IBF786299 ILB786299 IUX786299 JET786299 JOP786299 JYL786299 KIH786299 KSD786299 LBZ786299 LLV786299 LVR786299 MFN786299 MPJ786299 MZF786299 NJB786299 NSX786299 OCT786299 OMP786299 OWL786299 PGH786299 PQD786299 PZZ786299 QJV786299 QTR786299 RDN786299 RNJ786299 RXF786299 SHB786299 SQX786299 TAT786299 TKP786299 TUL786299 UEH786299 UOD786299 UXZ786299 VHV786299 VRR786299 WBN786299 WLJ786299 WVF786299 F851835 IT851835 SP851835 ACL851835 AMH851835 AWD851835 BFZ851835 BPV851835 BZR851835 CJN851835 CTJ851835 DDF851835 DNB851835 DWX851835 EGT851835 EQP851835 FAL851835 FKH851835 FUD851835 GDZ851835 GNV851835 GXR851835 HHN851835 HRJ851835 IBF851835 ILB851835 IUX851835 JET851835 JOP851835 JYL851835 KIH851835 KSD851835 LBZ851835 LLV851835 LVR851835 MFN851835 MPJ851835 MZF851835 NJB851835 NSX851835 OCT851835 OMP851835 OWL851835 PGH851835 PQD851835 PZZ851835 QJV851835 QTR851835 RDN851835 RNJ851835 RXF851835 SHB851835 SQX851835 TAT851835 TKP851835 TUL851835 UEH851835 UOD851835 UXZ851835 VHV851835 VRR851835 WBN851835 WLJ851835 WVF851835 F917371 IT917371 SP917371 ACL917371 AMH917371 AWD917371 BFZ917371 BPV917371 BZR917371 CJN917371 CTJ917371 DDF917371 DNB917371 DWX917371 EGT917371 EQP917371 FAL917371 FKH917371 FUD917371 GDZ917371 GNV917371 GXR917371 HHN917371 HRJ917371 IBF917371 ILB917371 IUX917371 JET917371 JOP917371 JYL917371 KIH917371 KSD917371 LBZ917371 LLV917371 LVR917371 MFN917371 MPJ917371 MZF917371 NJB917371 NSX917371 OCT917371 OMP917371 OWL917371 PGH917371 PQD917371 PZZ917371 QJV917371 QTR917371 RDN917371 RNJ917371 RXF917371 SHB917371 SQX917371 TAT917371 TKP917371 TUL917371 UEH917371 UOD917371 UXZ917371 VHV917371 VRR917371 WBN917371 WLJ917371 WVF917371 F982907 IT982907 SP982907 ACL982907 AMH982907 AWD982907 BFZ982907 BPV982907 BZR982907 CJN982907 CTJ982907 DDF982907 DNB982907 DWX982907 EGT982907 EQP982907 FAL982907 FKH982907 FUD982907 GDZ982907 GNV982907 GXR982907 HHN982907 HRJ982907 IBF982907 ILB982907 IUX982907 JET982907 JOP982907 JYL982907 KIH982907 KSD982907 LBZ982907 LLV982907 LVR982907 MFN982907 MPJ982907 MZF982907 NJB982907 NSX982907 OCT982907 OMP982907 OWL982907 PGH982907 PQD982907 PZZ982907 QJV982907 QTR982907 RDN982907 RNJ982907 RXF982907 SHB982907 SQX982907 TAT982907 TKP982907 TUL982907 UEH982907 UOD982907 UXZ982907 VHV982907 VRR982907 WBN982907 WLJ982907 WVF982907 F65460 IT65460 SP65460 ACL65460 AMH65460 AWD65460 BFZ65460 BPV65460 BZR65460 CJN65460 CTJ65460 DDF65460 DNB65460 DWX65460 EGT65460 EQP65460 FAL65460 FKH65460 FUD65460 GDZ65460 GNV65460 GXR65460 HHN65460 HRJ65460 IBF65460 ILB65460 IUX65460 JET65460 JOP65460 JYL65460 KIH65460 KSD65460 LBZ65460 LLV65460 LVR65460 MFN65460 MPJ65460 MZF65460 NJB65460 NSX65460 OCT65460 OMP65460 OWL65460 PGH65460 PQD65460 PZZ65460 QJV65460 QTR65460 RDN65460 RNJ65460 RXF65460 SHB65460 SQX65460 TAT65460 TKP65460 TUL65460 UEH65460 UOD65460 UXZ65460 VHV65460 VRR65460 WBN65460 WLJ65460 WVF65460 F130996 IT130996 SP130996 ACL130996 AMH130996 AWD130996 BFZ130996 BPV130996 BZR130996 CJN130996 CTJ130996 DDF130996 DNB130996 DWX130996 EGT130996 EQP130996 FAL130996 FKH130996 FUD130996 GDZ130996 GNV130996 GXR130996 HHN130996 HRJ130996 IBF130996 ILB130996 IUX130996 JET130996 JOP130996 JYL130996 KIH130996 KSD130996 LBZ130996 LLV130996 LVR130996 MFN130996 MPJ130996 MZF130996 NJB130996 NSX130996 OCT130996 OMP130996 OWL130996 PGH130996 PQD130996 PZZ130996 QJV130996 QTR130996 RDN130996 RNJ130996 RXF130996 SHB130996 SQX130996 TAT130996 TKP130996 TUL130996 UEH130996 UOD130996 UXZ130996 VHV130996 VRR130996 WBN130996 WLJ130996 WVF130996 F196532 IT196532 SP196532 ACL196532 AMH196532 AWD196532 BFZ196532 BPV196532 BZR196532 CJN196532 CTJ196532 DDF196532 DNB196532 DWX196532 EGT196532 EQP196532 FAL196532 FKH196532 FUD196532 GDZ196532 GNV196532 GXR196532 HHN196532 HRJ196532 IBF196532 ILB196532 IUX196532 JET196532 JOP196532 JYL196532 KIH196532 KSD196532 LBZ196532 LLV196532 LVR196532 MFN196532 MPJ196532 MZF196532 NJB196532 NSX196532 OCT196532 OMP196532 OWL196532 PGH196532 PQD196532 PZZ196532 QJV196532 QTR196532 RDN196532 RNJ196532 RXF196532 SHB196532 SQX196532 TAT196532 TKP196532 TUL196532 UEH196532 UOD196532 UXZ196532 VHV196532 VRR196532 WBN196532 WLJ196532 WVF196532 F262068 IT262068 SP262068 ACL262068 AMH262068 AWD262068 BFZ262068 BPV262068 BZR262068 CJN262068 CTJ262068 DDF262068 DNB262068 DWX262068 EGT262068 EQP262068 FAL262068 FKH262068 FUD262068 GDZ262068 GNV262068 GXR262068 HHN262068 HRJ262068 IBF262068 ILB262068 IUX262068 JET262068 JOP262068 JYL262068 KIH262068 KSD262068 LBZ262068 LLV262068 LVR262068 MFN262068 MPJ262068 MZF262068 NJB262068 NSX262068 OCT262068 OMP262068 OWL262068 PGH262068 PQD262068 PZZ262068 QJV262068 QTR262068 RDN262068 RNJ262068 RXF262068 SHB262068 SQX262068 TAT262068 TKP262068 TUL262068 UEH262068 UOD262068 UXZ262068 VHV262068 VRR262068 WBN262068 WLJ262068 WVF262068 F327604 IT327604 SP327604 ACL327604 AMH327604 AWD327604 BFZ327604 BPV327604 BZR327604 CJN327604 CTJ327604 DDF327604 DNB327604 DWX327604 EGT327604 EQP327604 FAL327604 FKH327604 FUD327604 GDZ327604 GNV327604 GXR327604 HHN327604 HRJ327604 IBF327604 ILB327604 IUX327604 JET327604 JOP327604 JYL327604 KIH327604 KSD327604 LBZ327604 LLV327604 LVR327604 MFN327604 MPJ327604 MZF327604 NJB327604 NSX327604 OCT327604 OMP327604 OWL327604 PGH327604 PQD327604 PZZ327604 QJV327604 QTR327604 RDN327604 RNJ327604 RXF327604 SHB327604 SQX327604 TAT327604 TKP327604 TUL327604 UEH327604 UOD327604 UXZ327604 VHV327604 VRR327604 WBN327604 WLJ327604 WVF327604 F393140 IT393140 SP393140 ACL393140 AMH393140 AWD393140 BFZ393140 BPV393140 BZR393140 CJN393140 CTJ393140 DDF393140 DNB393140 DWX393140 EGT393140 EQP393140 FAL393140 FKH393140 FUD393140 GDZ393140 GNV393140 GXR393140 HHN393140 HRJ393140 IBF393140 ILB393140 IUX393140 JET393140 JOP393140 JYL393140 KIH393140 KSD393140 LBZ393140 LLV393140 LVR393140 MFN393140 MPJ393140 MZF393140 NJB393140 NSX393140 OCT393140 OMP393140 OWL393140 PGH393140 PQD393140 PZZ393140 QJV393140 QTR393140 RDN393140 RNJ393140 RXF393140 SHB393140 SQX393140 TAT393140 TKP393140 TUL393140 UEH393140 UOD393140 UXZ393140 VHV393140 VRR393140 WBN393140 WLJ393140 WVF393140 F458676 IT458676 SP458676 ACL458676 AMH458676 AWD458676 BFZ458676 BPV458676 BZR458676 CJN458676 CTJ458676 DDF458676 DNB458676 DWX458676 EGT458676 EQP458676 FAL458676 FKH458676 FUD458676 GDZ458676 GNV458676 GXR458676 HHN458676 HRJ458676 IBF458676 ILB458676 IUX458676 JET458676 JOP458676 JYL458676 KIH458676 KSD458676 LBZ458676 LLV458676 LVR458676 MFN458676 MPJ458676 MZF458676 NJB458676 NSX458676 OCT458676 OMP458676 OWL458676 PGH458676 PQD458676 PZZ458676 QJV458676 QTR458676 RDN458676 RNJ458676 RXF458676 SHB458676 SQX458676 TAT458676 TKP458676 TUL458676 UEH458676 UOD458676 UXZ458676 VHV458676 VRR458676 WBN458676 WLJ458676 WVF458676 F524212 IT524212 SP524212 ACL524212 AMH524212 AWD524212 BFZ524212 BPV524212 BZR524212 CJN524212 CTJ524212 DDF524212 DNB524212 DWX524212 EGT524212 EQP524212 FAL524212 FKH524212 FUD524212 GDZ524212 GNV524212 GXR524212 HHN524212 HRJ524212 IBF524212 ILB524212 IUX524212 JET524212 JOP524212 JYL524212 KIH524212 KSD524212 LBZ524212 LLV524212 LVR524212 MFN524212 MPJ524212 MZF524212 NJB524212 NSX524212 OCT524212 OMP524212 OWL524212 PGH524212 PQD524212 PZZ524212 QJV524212 QTR524212 RDN524212 RNJ524212 RXF524212 SHB524212 SQX524212 TAT524212 TKP524212 TUL524212 UEH524212 UOD524212 UXZ524212 VHV524212 VRR524212 WBN524212 WLJ524212 WVF524212 F589748 IT589748 SP589748 ACL589748 AMH589748 AWD589748 BFZ589748 BPV589748 BZR589748 CJN589748 CTJ589748 DDF589748 DNB589748 DWX589748 EGT589748 EQP589748 FAL589748 FKH589748 FUD589748 GDZ589748 GNV589748 GXR589748 HHN589748 HRJ589748 IBF589748 ILB589748 IUX589748 JET589748 JOP589748 JYL589748 KIH589748 KSD589748 LBZ589748 LLV589748 LVR589748 MFN589748 MPJ589748 MZF589748 NJB589748 NSX589748 OCT589748 OMP589748 OWL589748 PGH589748 PQD589748 PZZ589748 QJV589748 QTR589748 RDN589748 RNJ589748 RXF589748 SHB589748 SQX589748 TAT589748 TKP589748 TUL589748 UEH589748 UOD589748 UXZ589748 VHV589748 VRR589748 WBN589748 WLJ589748 WVF589748 F655284 IT655284 SP655284 ACL655284 AMH655284 AWD655284 BFZ655284 BPV655284 BZR655284 CJN655284 CTJ655284 DDF655284 DNB655284 DWX655284 EGT655284 EQP655284 FAL655284 FKH655284 FUD655284 GDZ655284 GNV655284 GXR655284 HHN655284 HRJ655284 IBF655284 ILB655284 IUX655284 JET655284 JOP655284 JYL655284 KIH655284 KSD655284 LBZ655284 LLV655284 LVR655284 MFN655284 MPJ655284 MZF655284 NJB655284 NSX655284 OCT655284 OMP655284 OWL655284 PGH655284 PQD655284 PZZ655284 QJV655284 QTR655284 RDN655284 RNJ655284 RXF655284 SHB655284 SQX655284 TAT655284 TKP655284 TUL655284 UEH655284 UOD655284 UXZ655284 VHV655284 VRR655284 WBN655284 WLJ655284 WVF655284 F720820 IT720820 SP720820 ACL720820 AMH720820 AWD720820 BFZ720820 BPV720820 BZR720820 CJN720820 CTJ720820 DDF720820 DNB720820 DWX720820 EGT720820 EQP720820 FAL720820 FKH720820 FUD720820 GDZ720820 GNV720820 GXR720820 HHN720820 HRJ720820 IBF720820 ILB720820 IUX720820 JET720820 JOP720820 JYL720820 KIH720820 KSD720820 LBZ720820 LLV720820 LVR720820 MFN720820 MPJ720820 MZF720820 NJB720820 NSX720820 OCT720820 OMP720820 OWL720820 PGH720820 PQD720820 PZZ720820 QJV720820 QTR720820 RDN720820 RNJ720820 RXF720820 SHB720820 SQX720820 TAT720820 TKP720820 TUL720820 UEH720820 UOD720820 UXZ720820 VHV720820 VRR720820 WBN720820 WLJ720820 WVF720820 F786356 IT786356 SP786356 ACL786356 AMH786356 AWD786356 BFZ786356 BPV786356 BZR786356 CJN786356 CTJ786356 DDF786356 DNB786356 DWX786356 EGT786356 EQP786356 FAL786356 FKH786356 FUD786356 GDZ786356 GNV786356 GXR786356 HHN786356 HRJ786356 IBF786356 ILB786356 IUX786356 JET786356 JOP786356 JYL786356 KIH786356 KSD786356 LBZ786356 LLV786356 LVR786356 MFN786356 MPJ786356 MZF786356 NJB786356 NSX786356 OCT786356 OMP786356 OWL786356 PGH786356 PQD786356 PZZ786356 QJV786356 QTR786356 RDN786356 RNJ786356 RXF786356 SHB786356 SQX786356 TAT786356 TKP786356 TUL786356 UEH786356 UOD786356 UXZ786356 VHV786356 VRR786356 WBN786356 WLJ786356 WVF786356 F851892 IT851892 SP851892 ACL851892 AMH851892 AWD851892 BFZ851892 BPV851892 BZR851892 CJN851892 CTJ851892 DDF851892 DNB851892 DWX851892 EGT851892 EQP851892 FAL851892 FKH851892 FUD851892 GDZ851892 GNV851892 GXR851892 HHN851892 HRJ851892 IBF851892 ILB851892 IUX851892 JET851892 JOP851892 JYL851892 KIH851892 KSD851892 LBZ851892 LLV851892 LVR851892 MFN851892 MPJ851892 MZF851892 NJB851892 NSX851892 OCT851892 OMP851892 OWL851892 PGH851892 PQD851892 PZZ851892 QJV851892 QTR851892 RDN851892 RNJ851892 RXF851892 SHB851892 SQX851892 TAT851892 TKP851892 TUL851892 UEH851892 UOD851892 UXZ851892 VHV851892 VRR851892 WBN851892 WLJ851892 WVF851892 F917428 IT917428 SP917428 ACL917428 AMH917428 AWD917428 BFZ917428 BPV917428 BZR917428 CJN917428 CTJ917428 DDF917428 DNB917428 DWX917428 EGT917428 EQP917428 FAL917428 FKH917428 FUD917428 GDZ917428 GNV917428 GXR917428 HHN917428 HRJ917428 IBF917428 ILB917428 IUX917428 JET917428 JOP917428 JYL917428 KIH917428 KSD917428 LBZ917428 LLV917428 LVR917428 MFN917428 MPJ917428 MZF917428 NJB917428 NSX917428 OCT917428 OMP917428 OWL917428 PGH917428 PQD917428 PZZ917428 QJV917428 QTR917428 RDN917428 RNJ917428 RXF917428 SHB917428 SQX917428 TAT917428 TKP917428 TUL917428 UEH917428 UOD917428 UXZ917428 VHV917428 VRR917428 WBN917428 WLJ917428 WVF917428 F982964 IT982964 SP982964 ACL982964 AMH982964 AWD982964 BFZ982964 BPV982964 BZR982964 CJN982964 CTJ982964 DDF982964 DNB982964 DWX982964 EGT982964 EQP982964 FAL982964 FKH982964 FUD982964 GDZ982964 GNV982964 GXR982964 HHN982964 HRJ982964 IBF982964 ILB982964 IUX982964 JET982964 JOP982964 JYL982964 KIH982964 KSD982964 LBZ982964 LLV982964 LVR982964 MFN982964 MPJ982964 MZF982964 NJB982964 NSX982964 OCT982964 OMP982964 OWL982964 PGH982964 PQD982964 PZZ982964 QJV982964 QTR982964 RDN982964 RNJ982964 RXF982964 SHB982964 SQX982964 TAT982964 TKP982964 TUL982964 UEH982964 UOD982964 UXZ982964 VHV982964 VRR982964 WBN982964 WLJ982964 WVF982964 F65378 IT65378 SP65378 ACL65378 AMH65378 AWD65378 BFZ65378 BPV65378 BZR65378 CJN65378 CTJ65378 DDF65378 DNB65378 DWX65378 EGT65378 EQP65378 FAL65378 FKH65378 FUD65378 GDZ65378 GNV65378 GXR65378 HHN65378 HRJ65378 IBF65378 ILB65378 IUX65378 JET65378 JOP65378 JYL65378 KIH65378 KSD65378 LBZ65378 LLV65378 LVR65378 MFN65378 MPJ65378 MZF65378 NJB65378 NSX65378 OCT65378 OMP65378 OWL65378 PGH65378 PQD65378 PZZ65378 QJV65378 QTR65378 RDN65378 RNJ65378 RXF65378 SHB65378 SQX65378 TAT65378 TKP65378 TUL65378 UEH65378 UOD65378 UXZ65378 VHV65378 VRR65378 WBN65378 WLJ65378 WVF65378 F130914 IT130914 SP130914 ACL130914 AMH130914 AWD130914 BFZ130914 BPV130914 BZR130914 CJN130914 CTJ130914 DDF130914 DNB130914 DWX130914 EGT130914 EQP130914 FAL130914 FKH130914 FUD130914 GDZ130914 GNV130914 GXR130914 HHN130914 HRJ130914 IBF130914 ILB130914 IUX130914 JET130914 JOP130914 JYL130914 KIH130914 KSD130914 LBZ130914 LLV130914 LVR130914 MFN130914 MPJ130914 MZF130914 NJB130914 NSX130914 OCT130914 OMP130914 OWL130914 PGH130914 PQD130914 PZZ130914 QJV130914 QTR130914 RDN130914 RNJ130914 RXF130914 SHB130914 SQX130914 TAT130914 TKP130914 TUL130914 UEH130914 UOD130914 UXZ130914 VHV130914 VRR130914 WBN130914 WLJ130914 WVF130914 F196450 IT196450 SP196450 ACL196450 AMH196450 AWD196450 BFZ196450 BPV196450 BZR196450 CJN196450 CTJ196450 DDF196450 DNB196450 DWX196450 EGT196450 EQP196450 FAL196450 FKH196450 FUD196450 GDZ196450 GNV196450 GXR196450 HHN196450 HRJ196450 IBF196450 ILB196450 IUX196450 JET196450 JOP196450 JYL196450 KIH196450 KSD196450 LBZ196450 LLV196450 LVR196450 MFN196450 MPJ196450 MZF196450 NJB196450 NSX196450 OCT196450 OMP196450 OWL196450 PGH196450 PQD196450 PZZ196450 QJV196450 QTR196450 RDN196450 RNJ196450 RXF196450 SHB196450 SQX196450 TAT196450 TKP196450 TUL196450 UEH196450 UOD196450 UXZ196450 VHV196450 VRR196450 WBN196450 WLJ196450 WVF196450 F261986 IT261986 SP261986 ACL261986 AMH261986 AWD261986 BFZ261986 BPV261986 BZR261986 CJN261986 CTJ261986 DDF261986 DNB261986 DWX261986 EGT261986 EQP261986 FAL261986 FKH261986 FUD261986 GDZ261986 GNV261986 GXR261986 HHN261986 HRJ261986 IBF261986 ILB261986 IUX261986 JET261986 JOP261986 JYL261986 KIH261986 KSD261986 LBZ261986 LLV261986 LVR261986 MFN261986 MPJ261986 MZF261986 NJB261986 NSX261986 OCT261986 OMP261986 OWL261986 PGH261986 PQD261986 PZZ261986 QJV261986 QTR261986 RDN261986 RNJ261986 RXF261986 SHB261986 SQX261986 TAT261986 TKP261986 TUL261986 UEH261986 UOD261986 UXZ261986 VHV261986 VRR261986 WBN261986 WLJ261986 WVF261986 F327522 IT327522 SP327522 ACL327522 AMH327522 AWD327522 BFZ327522 BPV327522 BZR327522 CJN327522 CTJ327522 DDF327522 DNB327522 DWX327522 EGT327522 EQP327522 FAL327522 FKH327522 FUD327522 GDZ327522 GNV327522 GXR327522 HHN327522 HRJ327522 IBF327522 ILB327522 IUX327522 JET327522 JOP327522 JYL327522 KIH327522 KSD327522 LBZ327522 LLV327522 LVR327522 MFN327522 MPJ327522 MZF327522 NJB327522 NSX327522 OCT327522 OMP327522 OWL327522 PGH327522 PQD327522 PZZ327522 QJV327522 QTR327522 RDN327522 RNJ327522 RXF327522 SHB327522 SQX327522 TAT327522 TKP327522 TUL327522 UEH327522 UOD327522 UXZ327522 VHV327522 VRR327522 WBN327522 WLJ327522 WVF327522 F393058 IT393058 SP393058 ACL393058 AMH393058 AWD393058 BFZ393058 BPV393058 BZR393058 CJN393058 CTJ393058 DDF393058 DNB393058 DWX393058 EGT393058 EQP393058 FAL393058 FKH393058 FUD393058 GDZ393058 GNV393058 GXR393058 HHN393058 HRJ393058 IBF393058 ILB393058 IUX393058 JET393058 JOP393058 JYL393058 KIH393058 KSD393058 LBZ393058 LLV393058 LVR393058 MFN393058 MPJ393058 MZF393058 NJB393058 NSX393058 OCT393058 OMP393058 OWL393058 PGH393058 PQD393058 PZZ393058 QJV393058 QTR393058 RDN393058 RNJ393058 RXF393058 SHB393058 SQX393058 TAT393058 TKP393058 TUL393058 UEH393058 UOD393058 UXZ393058 VHV393058 VRR393058 WBN393058 WLJ393058 WVF393058 F458594 IT458594 SP458594 ACL458594 AMH458594 AWD458594 BFZ458594 BPV458594 BZR458594 CJN458594 CTJ458594 DDF458594 DNB458594 DWX458594 EGT458594 EQP458594 FAL458594 FKH458594 FUD458594 GDZ458594 GNV458594 GXR458594 HHN458594 HRJ458594 IBF458594 ILB458594 IUX458594 JET458594 JOP458594 JYL458594 KIH458594 KSD458594 LBZ458594 LLV458594 LVR458594 MFN458594 MPJ458594 MZF458594 NJB458594 NSX458594 OCT458594 OMP458594 OWL458594 PGH458594 PQD458594 PZZ458594 QJV458594 QTR458594 RDN458594 RNJ458594 RXF458594 SHB458594 SQX458594 TAT458594 TKP458594 TUL458594 UEH458594 UOD458594 UXZ458594 VHV458594 VRR458594 WBN458594 WLJ458594 WVF458594 F524130 IT524130 SP524130 ACL524130 AMH524130 AWD524130 BFZ524130 BPV524130 BZR524130 CJN524130 CTJ524130 DDF524130 DNB524130 DWX524130 EGT524130 EQP524130 FAL524130 FKH524130 FUD524130 GDZ524130 GNV524130 GXR524130 HHN524130 HRJ524130 IBF524130 ILB524130 IUX524130 JET524130 JOP524130 JYL524130 KIH524130 KSD524130 LBZ524130 LLV524130 LVR524130 MFN524130 MPJ524130 MZF524130 NJB524130 NSX524130 OCT524130 OMP524130 OWL524130 PGH524130 PQD524130 PZZ524130 QJV524130 QTR524130 RDN524130 RNJ524130 RXF524130 SHB524130 SQX524130 TAT524130 TKP524130 TUL524130 UEH524130 UOD524130 UXZ524130 VHV524130 VRR524130 WBN524130 WLJ524130 WVF524130 F589666 IT589666 SP589666 ACL589666 AMH589666 AWD589666 BFZ589666 BPV589666 BZR589666 CJN589666 CTJ589666 DDF589666 DNB589666 DWX589666 EGT589666 EQP589666 FAL589666 FKH589666 FUD589666 GDZ589666 GNV589666 GXR589666 HHN589666 HRJ589666 IBF589666 ILB589666 IUX589666 JET589666 JOP589666 JYL589666 KIH589666 KSD589666 LBZ589666 LLV589666 LVR589666 MFN589666 MPJ589666 MZF589666 NJB589666 NSX589666 OCT589666 OMP589666 OWL589666 PGH589666 PQD589666 PZZ589666 QJV589666 QTR589666 RDN589666 RNJ589666 RXF589666 SHB589666 SQX589666 TAT589666 TKP589666 TUL589666 UEH589666 UOD589666 UXZ589666 VHV589666 VRR589666 WBN589666 WLJ589666 WVF589666 F655202 IT655202 SP655202 ACL655202 AMH655202 AWD655202 BFZ655202 BPV655202 BZR655202 CJN655202 CTJ655202 DDF655202 DNB655202 DWX655202 EGT655202 EQP655202 FAL655202 FKH655202 FUD655202 GDZ655202 GNV655202 GXR655202 HHN655202 HRJ655202 IBF655202 ILB655202 IUX655202 JET655202 JOP655202 JYL655202 KIH655202 KSD655202 LBZ655202 LLV655202 LVR655202 MFN655202 MPJ655202 MZF655202 NJB655202 NSX655202 OCT655202 OMP655202 OWL655202 PGH655202 PQD655202 PZZ655202 QJV655202 QTR655202 RDN655202 RNJ655202 RXF655202 SHB655202 SQX655202 TAT655202 TKP655202 TUL655202 UEH655202 UOD655202 UXZ655202 VHV655202 VRR655202 WBN655202 WLJ655202 WVF655202 F720738 IT720738 SP720738 ACL720738 AMH720738 AWD720738 BFZ720738 BPV720738 BZR720738 CJN720738 CTJ720738 DDF720738 DNB720738 DWX720738 EGT720738 EQP720738 FAL720738 FKH720738 FUD720738 GDZ720738 GNV720738 GXR720738 HHN720738 HRJ720738 IBF720738 ILB720738 IUX720738 JET720738 JOP720738 JYL720738 KIH720738 KSD720738 LBZ720738 LLV720738 LVR720738 MFN720738 MPJ720738 MZF720738 NJB720738 NSX720738 OCT720738 OMP720738 OWL720738 PGH720738 PQD720738 PZZ720738 QJV720738 QTR720738 RDN720738 RNJ720738 RXF720738 SHB720738 SQX720738 TAT720738 TKP720738 TUL720738 UEH720738 UOD720738 UXZ720738 VHV720738 VRR720738 WBN720738 WLJ720738 WVF720738 F786274 IT786274 SP786274 ACL786274 AMH786274 AWD786274 BFZ786274 BPV786274 BZR786274 CJN786274 CTJ786274 DDF786274 DNB786274 DWX786274 EGT786274 EQP786274 FAL786274 FKH786274 FUD786274 GDZ786274 GNV786274 GXR786274 HHN786274 HRJ786274 IBF786274 ILB786274 IUX786274 JET786274 JOP786274 JYL786274 KIH786274 KSD786274 LBZ786274 LLV786274 LVR786274 MFN786274 MPJ786274 MZF786274 NJB786274 NSX786274 OCT786274 OMP786274 OWL786274 PGH786274 PQD786274 PZZ786274 QJV786274 QTR786274 RDN786274 RNJ786274 RXF786274 SHB786274 SQX786274 TAT786274 TKP786274 TUL786274 UEH786274 UOD786274 UXZ786274 VHV786274 VRR786274 WBN786274 WLJ786274 WVF786274 F851810 IT851810 SP851810 ACL851810 AMH851810 AWD851810 BFZ851810 BPV851810 BZR851810 CJN851810 CTJ851810 DDF851810 DNB851810 DWX851810 EGT851810 EQP851810 FAL851810 FKH851810 FUD851810 GDZ851810 GNV851810 GXR851810 HHN851810 HRJ851810 IBF851810 ILB851810 IUX851810 JET851810 JOP851810 JYL851810 KIH851810 KSD851810 LBZ851810 LLV851810 LVR851810 MFN851810 MPJ851810 MZF851810 NJB851810 NSX851810 OCT851810 OMP851810 OWL851810 PGH851810 PQD851810 PZZ851810 QJV851810 QTR851810 RDN851810 RNJ851810 RXF851810 SHB851810 SQX851810 TAT851810 TKP851810 TUL851810 UEH851810 UOD851810 UXZ851810 VHV851810 VRR851810 WBN851810 WLJ851810 WVF851810 F917346 IT917346 SP917346 ACL917346 AMH917346 AWD917346 BFZ917346 BPV917346 BZR917346 CJN917346 CTJ917346 DDF917346 DNB917346 DWX917346 EGT917346 EQP917346 FAL917346 FKH917346 FUD917346 GDZ917346 GNV917346 GXR917346 HHN917346 HRJ917346 IBF917346 ILB917346 IUX917346 JET917346 JOP917346 JYL917346 KIH917346 KSD917346 LBZ917346 LLV917346 LVR917346 MFN917346 MPJ917346 MZF917346 NJB917346 NSX917346 OCT917346 OMP917346 OWL917346 PGH917346 PQD917346 PZZ917346 QJV917346 QTR917346 RDN917346 RNJ917346 RXF917346 SHB917346 SQX917346 TAT917346 TKP917346 TUL917346 UEH917346 UOD917346 UXZ917346 VHV917346 VRR917346 WBN917346 WLJ917346 WVF917346 F982882 IT982882 SP982882 ACL982882 AMH982882 AWD982882 BFZ982882 BPV982882 BZR982882 CJN982882 CTJ982882 DDF982882 DNB982882 DWX982882 EGT982882 EQP982882 FAL982882 FKH982882 FUD982882 GDZ982882 GNV982882 GXR982882 HHN982882 HRJ982882 IBF982882 ILB982882 IUX982882 JET982882 JOP982882 JYL982882 KIH982882 KSD982882 LBZ982882 LLV982882 LVR982882 MFN982882 MPJ982882 MZF982882 NJB982882 NSX982882 OCT982882 OMP982882 OWL982882 PGH982882 PQD982882 PZZ982882 QJV982882 QTR982882 RDN982882 RNJ982882 RXF982882 SHB982882 SQX982882 TAT982882 TKP982882 TUL982882 UEH982882 UOD982882 UXZ982882 VHV982882 VRR982882 WBN982882 WLJ982882 WVF982882 F65441 IT65441 SP65441 ACL65441 AMH65441 AWD65441 BFZ65441 BPV65441 BZR65441 CJN65441 CTJ65441 DDF65441 DNB65441 DWX65441 EGT65441 EQP65441 FAL65441 FKH65441 FUD65441 GDZ65441 GNV65441 GXR65441 HHN65441 HRJ65441 IBF65441 ILB65441 IUX65441 JET65441 JOP65441 JYL65441 KIH65441 KSD65441 LBZ65441 LLV65441 LVR65441 MFN65441 MPJ65441 MZF65441 NJB65441 NSX65441 OCT65441 OMP65441 OWL65441 PGH65441 PQD65441 PZZ65441 QJV65441 QTR65441 RDN65441 RNJ65441 RXF65441 SHB65441 SQX65441 TAT65441 TKP65441 TUL65441 UEH65441 UOD65441 UXZ65441 VHV65441 VRR65441 WBN65441 WLJ65441 WVF65441 F130977 IT130977 SP130977 ACL130977 AMH130977 AWD130977 BFZ130977 BPV130977 BZR130977 CJN130977 CTJ130977 DDF130977 DNB130977 DWX130977 EGT130977 EQP130977 FAL130977 FKH130977 FUD130977 GDZ130977 GNV130977 GXR130977 HHN130977 HRJ130977 IBF130977 ILB130977 IUX130977 JET130977 JOP130977 JYL130977 KIH130977 KSD130977 LBZ130977 LLV130977 LVR130977 MFN130977 MPJ130977 MZF130977 NJB130977 NSX130977 OCT130977 OMP130977 OWL130977 PGH130977 PQD130977 PZZ130977 QJV130977 QTR130977 RDN130977 RNJ130977 RXF130977 SHB130977 SQX130977 TAT130977 TKP130977 TUL130977 UEH130977 UOD130977 UXZ130977 VHV130977 VRR130977 WBN130977 WLJ130977 WVF130977 F196513 IT196513 SP196513 ACL196513 AMH196513 AWD196513 BFZ196513 BPV196513 BZR196513 CJN196513 CTJ196513 DDF196513 DNB196513 DWX196513 EGT196513 EQP196513 FAL196513 FKH196513 FUD196513 GDZ196513 GNV196513 GXR196513 HHN196513 HRJ196513 IBF196513 ILB196513 IUX196513 JET196513 JOP196513 JYL196513 KIH196513 KSD196513 LBZ196513 LLV196513 LVR196513 MFN196513 MPJ196513 MZF196513 NJB196513 NSX196513 OCT196513 OMP196513 OWL196513 PGH196513 PQD196513 PZZ196513 QJV196513 QTR196513 RDN196513 RNJ196513 RXF196513 SHB196513 SQX196513 TAT196513 TKP196513 TUL196513 UEH196513 UOD196513 UXZ196513 VHV196513 VRR196513 WBN196513 WLJ196513 WVF196513 F262049 IT262049 SP262049 ACL262049 AMH262049 AWD262049 BFZ262049 BPV262049 BZR262049 CJN262049 CTJ262049 DDF262049 DNB262049 DWX262049 EGT262049 EQP262049 FAL262049 FKH262049 FUD262049 GDZ262049 GNV262049 GXR262049 HHN262049 HRJ262049 IBF262049 ILB262049 IUX262049 JET262049 JOP262049 JYL262049 KIH262049 KSD262049 LBZ262049 LLV262049 LVR262049 MFN262049 MPJ262049 MZF262049 NJB262049 NSX262049 OCT262049 OMP262049 OWL262049 PGH262049 PQD262049 PZZ262049 QJV262049 QTR262049 RDN262049 RNJ262049 RXF262049 SHB262049 SQX262049 TAT262049 TKP262049 TUL262049 UEH262049 UOD262049 UXZ262049 VHV262049 VRR262049 WBN262049 WLJ262049 WVF262049 F327585 IT327585 SP327585 ACL327585 AMH327585 AWD327585 BFZ327585 BPV327585 BZR327585 CJN327585 CTJ327585 DDF327585 DNB327585 DWX327585 EGT327585 EQP327585 FAL327585 FKH327585 FUD327585 GDZ327585 GNV327585 GXR327585 HHN327585 HRJ327585 IBF327585 ILB327585 IUX327585 JET327585 JOP327585 JYL327585 KIH327585 KSD327585 LBZ327585 LLV327585 LVR327585 MFN327585 MPJ327585 MZF327585 NJB327585 NSX327585 OCT327585 OMP327585 OWL327585 PGH327585 PQD327585 PZZ327585 QJV327585 QTR327585 RDN327585 RNJ327585 RXF327585 SHB327585 SQX327585 TAT327585 TKP327585 TUL327585 UEH327585 UOD327585 UXZ327585 VHV327585 VRR327585 WBN327585 WLJ327585 WVF327585 F393121 IT393121 SP393121 ACL393121 AMH393121 AWD393121 BFZ393121 BPV393121 BZR393121 CJN393121 CTJ393121 DDF393121 DNB393121 DWX393121 EGT393121 EQP393121 FAL393121 FKH393121 FUD393121 GDZ393121 GNV393121 GXR393121 HHN393121 HRJ393121 IBF393121 ILB393121 IUX393121 JET393121 JOP393121 JYL393121 KIH393121 KSD393121 LBZ393121 LLV393121 LVR393121 MFN393121 MPJ393121 MZF393121 NJB393121 NSX393121 OCT393121 OMP393121 OWL393121 PGH393121 PQD393121 PZZ393121 QJV393121 QTR393121 RDN393121 RNJ393121 RXF393121 SHB393121 SQX393121 TAT393121 TKP393121 TUL393121 UEH393121 UOD393121 UXZ393121 VHV393121 VRR393121 WBN393121 WLJ393121 WVF393121 F458657 IT458657 SP458657 ACL458657 AMH458657 AWD458657 BFZ458657 BPV458657 BZR458657 CJN458657 CTJ458657 DDF458657 DNB458657 DWX458657 EGT458657 EQP458657 FAL458657 FKH458657 FUD458657 GDZ458657 GNV458657 GXR458657 HHN458657 HRJ458657 IBF458657 ILB458657 IUX458657 JET458657 JOP458657 JYL458657 KIH458657 KSD458657 LBZ458657 LLV458657 LVR458657 MFN458657 MPJ458657 MZF458657 NJB458657 NSX458657 OCT458657 OMP458657 OWL458657 PGH458657 PQD458657 PZZ458657 QJV458657 QTR458657 RDN458657 RNJ458657 RXF458657 SHB458657 SQX458657 TAT458657 TKP458657 TUL458657 UEH458657 UOD458657 UXZ458657 VHV458657 VRR458657 WBN458657 WLJ458657 WVF458657 F524193 IT524193 SP524193 ACL524193 AMH524193 AWD524193 BFZ524193 BPV524193 BZR524193 CJN524193 CTJ524193 DDF524193 DNB524193 DWX524193 EGT524193 EQP524193 FAL524193 FKH524193 FUD524193 GDZ524193 GNV524193 GXR524193 HHN524193 HRJ524193 IBF524193 ILB524193 IUX524193 JET524193 JOP524193 JYL524193 KIH524193 KSD524193 LBZ524193 LLV524193 LVR524193 MFN524193 MPJ524193 MZF524193 NJB524193 NSX524193 OCT524193 OMP524193 OWL524193 PGH524193 PQD524193 PZZ524193 QJV524193 QTR524193 RDN524193 RNJ524193 RXF524193 SHB524193 SQX524193 TAT524193 TKP524193 TUL524193 UEH524193 UOD524193 UXZ524193 VHV524193 VRR524193 WBN524193 WLJ524193 WVF524193 F589729 IT589729 SP589729 ACL589729 AMH589729 AWD589729 BFZ589729 BPV589729 BZR589729 CJN589729 CTJ589729 DDF589729 DNB589729 DWX589729 EGT589729 EQP589729 FAL589729 FKH589729 FUD589729 GDZ589729 GNV589729 GXR589729 HHN589729 HRJ589729 IBF589729 ILB589729 IUX589729 JET589729 JOP589729 JYL589729 KIH589729 KSD589729 LBZ589729 LLV589729 LVR589729 MFN589729 MPJ589729 MZF589729 NJB589729 NSX589729 OCT589729 OMP589729 OWL589729 PGH589729 PQD589729 PZZ589729 QJV589729 QTR589729 RDN589729 RNJ589729 RXF589729 SHB589729 SQX589729 TAT589729 TKP589729 TUL589729 UEH589729 UOD589729 UXZ589729 VHV589729 VRR589729 WBN589729 WLJ589729 WVF589729 F655265 IT655265 SP655265 ACL655265 AMH655265 AWD655265 BFZ655265 BPV655265 BZR655265 CJN655265 CTJ655265 DDF655265 DNB655265 DWX655265 EGT655265 EQP655265 FAL655265 FKH655265 FUD655265 GDZ655265 GNV655265 GXR655265 HHN655265 HRJ655265 IBF655265 ILB655265 IUX655265 JET655265 JOP655265 JYL655265 KIH655265 KSD655265 LBZ655265 LLV655265 LVR655265 MFN655265 MPJ655265 MZF655265 NJB655265 NSX655265 OCT655265 OMP655265 OWL655265 PGH655265 PQD655265 PZZ655265 QJV655265 QTR655265 RDN655265 RNJ655265 RXF655265 SHB655265 SQX655265 TAT655265 TKP655265 TUL655265 UEH655265 UOD655265 UXZ655265 VHV655265 VRR655265 WBN655265 WLJ655265 WVF655265 F720801 IT720801 SP720801 ACL720801 AMH720801 AWD720801 BFZ720801 BPV720801 BZR720801 CJN720801 CTJ720801 DDF720801 DNB720801 DWX720801 EGT720801 EQP720801 FAL720801 FKH720801 FUD720801 GDZ720801 GNV720801 GXR720801 HHN720801 HRJ720801 IBF720801 ILB720801 IUX720801 JET720801 JOP720801 JYL720801 KIH720801 KSD720801 LBZ720801 LLV720801 LVR720801 MFN720801 MPJ720801 MZF720801 NJB720801 NSX720801 OCT720801 OMP720801 OWL720801 PGH720801 PQD720801 PZZ720801 QJV720801 QTR720801 RDN720801 RNJ720801 RXF720801 SHB720801 SQX720801 TAT720801 TKP720801 TUL720801 UEH720801 UOD720801 UXZ720801 VHV720801 VRR720801 WBN720801 WLJ720801 WVF720801 F786337 IT786337 SP786337 ACL786337 AMH786337 AWD786337 BFZ786337 BPV786337 BZR786337 CJN786337 CTJ786337 DDF786337 DNB786337 DWX786337 EGT786337 EQP786337 FAL786337 FKH786337 FUD786337 GDZ786337 GNV786337 GXR786337 HHN786337 HRJ786337 IBF786337 ILB786337 IUX786337 JET786337 JOP786337 JYL786337 KIH786337 KSD786337 LBZ786337 LLV786337 LVR786337 MFN786337 MPJ786337 MZF786337 NJB786337 NSX786337 OCT786337 OMP786337 OWL786337 PGH786337 PQD786337 PZZ786337 QJV786337 QTR786337 RDN786337 RNJ786337 RXF786337 SHB786337 SQX786337 TAT786337 TKP786337 TUL786337 UEH786337 UOD786337 UXZ786337 VHV786337 VRR786337 WBN786337 WLJ786337 WVF786337 F851873 IT851873 SP851873 ACL851873 AMH851873 AWD851873 BFZ851873 BPV851873 BZR851873 CJN851873 CTJ851873 DDF851873 DNB851873 DWX851873 EGT851873 EQP851873 FAL851873 FKH851873 FUD851873 GDZ851873 GNV851873 GXR851873 HHN851873 HRJ851873 IBF851873 ILB851873 IUX851873 JET851873 JOP851873 JYL851873 KIH851873 KSD851873 LBZ851873 LLV851873 LVR851873 MFN851873 MPJ851873 MZF851873 NJB851873 NSX851873 OCT851873 OMP851873 OWL851873 PGH851873 PQD851873 PZZ851873 QJV851873 QTR851873 RDN851873 RNJ851873 RXF851873 SHB851873 SQX851873 TAT851873 TKP851873 TUL851873 UEH851873 UOD851873 UXZ851873 VHV851873 VRR851873 WBN851873 WLJ851873 WVF851873 F917409 IT917409 SP917409 ACL917409 AMH917409 AWD917409 BFZ917409 BPV917409 BZR917409 CJN917409 CTJ917409 DDF917409 DNB917409 DWX917409 EGT917409 EQP917409 FAL917409 FKH917409 FUD917409 GDZ917409 GNV917409 GXR917409 HHN917409 HRJ917409 IBF917409 ILB917409 IUX917409 JET917409 JOP917409 JYL917409 KIH917409 KSD917409 LBZ917409 LLV917409 LVR917409 MFN917409 MPJ917409 MZF917409 NJB917409 NSX917409 OCT917409 OMP917409 OWL917409 PGH917409 PQD917409 PZZ917409 QJV917409 QTR917409 RDN917409 RNJ917409 RXF917409 SHB917409 SQX917409 TAT917409 TKP917409 TUL917409 UEH917409 UOD917409 UXZ917409 VHV917409 VRR917409 WBN917409 WLJ917409 WVF917409 F982945 IT982945 SP982945 ACL982945 AMH982945 AWD982945 BFZ982945 BPV982945 BZR982945 CJN982945 CTJ982945 DDF982945 DNB982945 DWX982945 EGT982945 EQP982945 FAL982945 FKH982945 FUD982945 GDZ982945 GNV982945 GXR982945 HHN982945 HRJ982945 IBF982945 ILB982945 IUX982945 JET982945 JOP982945 JYL982945 KIH982945 KSD982945 LBZ982945 LLV982945 LVR982945 MFN982945 MPJ982945 MZF982945 NJB982945 NSX982945 OCT982945 OMP982945 OWL982945 PGH982945 PQD982945 PZZ982945 QJV982945 QTR982945 RDN982945 RNJ982945 RXF982945 SHB982945 SQX982945 TAT982945 TKP982945 TUL982945 UEH982945 UOD982945 UXZ982945 VHV982945 VRR982945 WBN982945 WLJ982945 WVF982945 F65373:F65375 IT65373:IT65375 SP65373:SP65375 ACL65373:ACL65375 AMH65373:AMH65375 AWD65373:AWD65375 BFZ65373:BFZ65375 BPV65373:BPV65375 BZR65373:BZR65375 CJN65373:CJN65375 CTJ65373:CTJ65375 DDF65373:DDF65375 DNB65373:DNB65375 DWX65373:DWX65375 EGT65373:EGT65375 EQP65373:EQP65375 FAL65373:FAL65375 FKH65373:FKH65375 FUD65373:FUD65375 GDZ65373:GDZ65375 GNV65373:GNV65375 GXR65373:GXR65375 HHN65373:HHN65375 HRJ65373:HRJ65375 IBF65373:IBF65375 ILB65373:ILB65375 IUX65373:IUX65375 JET65373:JET65375 JOP65373:JOP65375 JYL65373:JYL65375 KIH65373:KIH65375 KSD65373:KSD65375 LBZ65373:LBZ65375 LLV65373:LLV65375 LVR65373:LVR65375 MFN65373:MFN65375 MPJ65373:MPJ65375 MZF65373:MZF65375 NJB65373:NJB65375 NSX65373:NSX65375 OCT65373:OCT65375 OMP65373:OMP65375 OWL65373:OWL65375 PGH65373:PGH65375 PQD65373:PQD65375 PZZ65373:PZZ65375 QJV65373:QJV65375 QTR65373:QTR65375 RDN65373:RDN65375 RNJ65373:RNJ65375 RXF65373:RXF65375 SHB65373:SHB65375 SQX65373:SQX65375 TAT65373:TAT65375 TKP65373:TKP65375 TUL65373:TUL65375 UEH65373:UEH65375 UOD65373:UOD65375 UXZ65373:UXZ65375 VHV65373:VHV65375 VRR65373:VRR65375 WBN65373:WBN65375 WLJ65373:WLJ65375 WVF65373:WVF65375 F130909:F130911 IT130909:IT130911 SP130909:SP130911 ACL130909:ACL130911 AMH130909:AMH130911 AWD130909:AWD130911 BFZ130909:BFZ130911 BPV130909:BPV130911 BZR130909:BZR130911 CJN130909:CJN130911 CTJ130909:CTJ130911 DDF130909:DDF130911 DNB130909:DNB130911 DWX130909:DWX130911 EGT130909:EGT130911 EQP130909:EQP130911 FAL130909:FAL130911 FKH130909:FKH130911 FUD130909:FUD130911 GDZ130909:GDZ130911 GNV130909:GNV130911 GXR130909:GXR130911 HHN130909:HHN130911 HRJ130909:HRJ130911 IBF130909:IBF130911 ILB130909:ILB130911 IUX130909:IUX130911 JET130909:JET130911 JOP130909:JOP130911 JYL130909:JYL130911 KIH130909:KIH130911 KSD130909:KSD130911 LBZ130909:LBZ130911 LLV130909:LLV130911 LVR130909:LVR130911 MFN130909:MFN130911 MPJ130909:MPJ130911 MZF130909:MZF130911 NJB130909:NJB130911 NSX130909:NSX130911 OCT130909:OCT130911 OMP130909:OMP130911 OWL130909:OWL130911 PGH130909:PGH130911 PQD130909:PQD130911 PZZ130909:PZZ130911 QJV130909:QJV130911 QTR130909:QTR130911 RDN130909:RDN130911 RNJ130909:RNJ130911 RXF130909:RXF130911 SHB130909:SHB130911 SQX130909:SQX130911 TAT130909:TAT130911 TKP130909:TKP130911 TUL130909:TUL130911 UEH130909:UEH130911 UOD130909:UOD130911 UXZ130909:UXZ130911 VHV130909:VHV130911 VRR130909:VRR130911 WBN130909:WBN130911 WLJ130909:WLJ130911 WVF130909:WVF130911 F196445:F196447 IT196445:IT196447 SP196445:SP196447 ACL196445:ACL196447 AMH196445:AMH196447 AWD196445:AWD196447 BFZ196445:BFZ196447 BPV196445:BPV196447 BZR196445:BZR196447 CJN196445:CJN196447 CTJ196445:CTJ196447 DDF196445:DDF196447 DNB196445:DNB196447 DWX196445:DWX196447 EGT196445:EGT196447 EQP196445:EQP196447 FAL196445:FAL196447 FKH196445:FKH196447 FUD196445:FUD196447 GDZ196445:GDZ196447 GNV196445:GNV196447 GXR196445:GXR196447 HHN196445:HHN196447 HRJ196445:HRJ196447 IBF196445:IBF196447 ILB196445:ILB196447 IUX196445:IUX196447 JET196445:JET196447 JOP196445:JOP196447 JYL196445:JYL196447 KIH196445:KIH196447 KSD196445:KSD196447 LBZ196445:LBZ196447 LLV196445:LLV196447 LVR196445:LVR196447 MFN196445:MFN196447 MPJ196445:MPJ196447 MZF196445:MZF196447 NJB196445:NJB196447 NSX196445:NSX196447 OCT196445:OCT196447 OMP196445:OMP196447 OWL196445:OWL196447 PGH196445:PGH196447 PQD196445:PQD196447 PZZ196445:PZZ196447 QJV196445:QJV196447 QTR196445:QTR196447 RDN196445:RDN196447 RNJ196445:RNJ196447 RXF196445:RXF196447 SHB196445:SHB196447 SQX196445:SQX196447 TAT196445:TAT196447 TKP196445:TKP196447 TUL196445:TUL196447 UEH196445:UEH196447 UOD196445:UOD196447 UXZ196445:UXZ196447 VHV196445:VHV196447 VRR196445:VRR196447 WBN196445:WBN196447 WLJ196445:WLJ196447 WVF196445:WVF196447 F261981:F261983 IT261981:IT261983 SP261981:SP261983 ACL261981:ACL261983 AMH261981:AMH261983 AWD261981:AWD261983 BFZ261981:BFZ261983 BPV261981:BPV261983 BZR261981:BZR261983 CJN261981:CJN261983 CTJ261981:CTJ261983 DDF261981:DDF261983 DNB261981:DNB261983 DWX261981:DWX261983 EGT261981:EGT261983 EQP261981:EQP261983 FAL261981:FAL261983 FKH261981:FKH261983 FUD261981:FUD261983 GDZ261981:GDZ261983 GNV261981:GNV261983 GXR261981:GXR261983 HHN261981:HHN261983 HRJ261981:HRJ261983 IBF261981:IBF261983 ILB261981:ILB261983 IUX261981:IUX261983 JET261981:JET261983 JOP261981:JOP261983 JYL261981:JYL261983 KIH261981:KIH261983 KSD261981:KSD261983 LBZ261981:LBZ261983 LLV261981:LLV261983 LVR261981:LVR261983 MFN261981:MFN261983 MPJ261981:MPJ261983 MZF261981:MZF261983 NJB261981:NJB261983 NSX261981:NSX261983 OCT261981:OCT261983 OMP261981:OMP261983 OWL261981:OWL261983 PGH261981:PGH261983 PQD261981:PQD261983 PZZ261981:PZZ261983 QJV261981:QJV261983 QTR261981:QTR261983 RDN261981:RDN261983 RNJ261981:RNJ261983 RXF261981:RXF261983 SHB261981:SHB261983 SQX261981:SQX261983 TAT261981:TAT261983 TKP261981:TKP261983 TUL261981:TUL261983 UEH261981:UEH261983 UOD261981:UOD261983 UXZ261981:UXZ261983 VHV261981:VHV261983 VRR261981:VRR261983 WBN261981:WBN261983 WLJ261981:WLJ261983 WVF261981:WVF261983 F327517:F327519 IT327517:IT327519 SP327517:SP327519 ACL327517:ACL327519 AMH327517:AMH327519 AWD327517:AWD327519 BFZ327517:BFZ327519 BPV327517:BPV327519 BZR327517:BZR327519 CJN327517:CJN327519 CTJ327517:CTJ327519 DDF327517:DDF327519 DNB327517:DNB327519 DWX327517:DWX327519 EGT327517:EGT327519 EQP327517:EQP327519 FAL327517:FAL327519 FKH327517:FKH327519 FUD327517:FUD327519 GDZ327517:GDZ327519 GNV327517:GNV327519 GXR327517:GXR327519 HHN327517:HHN327519 HRJ327517:HRJ327519 IBF327517:IBF327519 ILB327517:ILB327519 IUX327517:IUX327519 JET327517:JET327519 JOP327517:JOP327519 JYL327517:JYL327519 KIH327517:KIH327519 KSD327517:KSD327519 LBZ327517:LBZ327519 LLV327517:LLV327519 LVR327517:LVR327519 MFN327517:MFN327519 MPJ327517:MPJ327519 MZF327517:MZF327519 NJB327517:NJB327519 NSX327517:NSX327519 OCT327517:OCT327519 OMP327517:OMP327519 OWL327517:OWL327519 PGH327517:PGH327519 PQD327517:PQD327519 PZZ327517:PZZ327519 QJV327517:QJV327519 QTR327517:QTR327519 RDN327517:RDN327519 RNJ327517:RNJ327519 RXF327517:RXF327519 SHB327517:SHB327519 SQX327517:SQX327519 TAT327517:TAT327519 TKP327517:TKP327519 TUL327517:TUL327519 UEH327517:UEH327519 UOD327517:UOD327519 UXZ327517:UXZ327519 VHV327517:VHV327519 VRR327517:VRR327519 WBN327517:WBN327519 WLJ327517:WLJ327519 WVF327517:WVF327519 F393053:F393055 IT393053:IT393055 SP393053:SP393055 ACL393053:ACL393055 AMH393053:AMH393055 AWD393053:AWD393055 BFZ393053:BFZ393055 BPV393053:BPV393055 BZR393053:BZR393055 CJN393053:CJN393055 CTJ393053:CTJ393055 DDF393053:DDF393055 DNB393053:DNB393055 DWX393053:DWX393055 EGT393053:EGT393055 EQP393053:EQP393055 FAL393053:FAL393055 FKH393053:FKH393055 FUD393053:FUD393055 GDZ393053:GDZ393055 GNV393053:GNV393055 GXR393053:GXR393055 HHN393053:HHN393055 HRJ393053:HRJ393055 IBF393053:IBF393055 ILB393053:ILB393055 IUX393053:IUX393055 JET393053:JET393055 JOP393053:JOP393055 JYL393053:JYL393055 KIH393053:KIH393055 KSD393053:KSD393055 LBZ393053:LBZ393055 LLV393053:LLV393055 LVR393053:LVR393055 MFN393053:MFN393055 MPJ393053:MPJ393055 MZF393053:MZF393055 NJB393053:NJB393055 NSX393053:NSX393055 OCT393053:OCT393055 OMP393053:OMP393055 OWL393053:OWL393055 PGH393053:PGH393055 PQD393053:PQD393055 PZZ393053:PZZ393055 QJV393053:QJV393055 QTR393053:QTR393055 RDN393053:RDN393055 RNJ393053:RNJ393055 RXF393053:RXF393055 SHB393053:SHB393055 SQX393053:SQX393055 TAT393053:TAT393055 TKP393053:TKP393055 TUL393053:TUL393055 UEH393053:UEH393055 UOD393053:UOD393055 UXZ393053:UXZ393055 VHV393053:VHV393055 VRR393053:VRR393055 WBN393053:WBN393055 WLJ393053:WLJ393055 WVF393053:WVF393055 F458589:F458591 IT458589:IT458591 SP458589:SP458591 ACL458589:ACL458591 AMH458589:AMH458591 AWD458589:AWD458591 BFZ458589:BFZ458591 BPV458589:BPV458591 BZR458589:BZR458591 CJN458589:CJN458591 CTJ458589:CTJ458591 DDF458589:DDF458591 DNB458589:DNB458591 DWX458589:DWX458591 EGT458589:EGT458591 EQP458589:EQP458591 FAL458589:FAL458591 FKH458589:FKH458591 FUD458589:FUD458591 GDZ458589:GDZ458591 GNV458589:GNV458591 GXR458589:GXR458591 HHN458589:HHN458591 HRJ458589:HRJ458591 IBF458589:IBF458591 ILB458589:ILB458591 IUX458589:IUX458591 JET458589:JET458591 JOP458589:JOP458591 JYL458589:JYL458591 KIH458589:KIH458591 KSD458589:KSD458591 LBZ458589:LBZ458591 LLV458589:LLV458591 LVR458589:LVR458591 MFN458589:MFN458591 MPJ458589:MPJ458591 MZF458589:MZF458591 NJB458589:NJB458591 NSX458589:NSX458591 OCT458589:OCT458591 OMP458589:OMP458591 OWL458589:OWL458591 PGH458589:PGH458591 PQD458589:PQD458591 PZZ458589:PZZ458591 QJV458589:QJV458591 QTR458589:QTR458591 RDN458589:RDN458591 RNJ458589:RNJ458591 RXF458589:RXF458591 SHB458589:SHB458591 SQX458589:SQX458591 TAT458589:TAT458591 TKP458589:TKP458591 TUL458589:TUL458591 UEH458589:UEH458591 UOD458589:UOD458591 UXZ458589:UXZ458591 VHV458589:VHV458591 VRR458589:VRR458591 WBN458589:WBN458591 WLJ458589:WLJ458591 WVF458589:WVF458591 F524125:F524127 IT524125:IT524127 SP524125:SP524127 ACL524125:ACL524127 AMH524125:AMH524127 AWD524125:AWD524127 BFZ524125:BFZ524127 BPV524125:BPV524127 BZR524125:BZR524127 CJN524125:CJN524127 CTJ524125:CTJ524127 DDF524125:DDF524127 DNB524125:DNB524127 DWX524125:DWX524127 EGT524125:EGT524127 EQP524125:EQP524127 FAL524125:FAL524127 FKH524125:FKH524127 FUD524125:FUD524127 GDZ524125:GDZ524127 GNV524125:GNV524127 GXR524125:GXR524127 HHN524125:HHN524127 HRJ524125:HRJ524127 IBF524125:IBF524127 ILB524125:ILB524127 IUX524125:IUX524127 JET524125:JET524127 JOP524125:JOP524127 JYL524125:JYL524127 KIH524125:KIH524127 KSD524125:KSD524127 LBZ524125:LBZ524127 LLV524125:LLV524127 LVR524125:LVR524127 MFN524125:MFN524127 MPJ524125:MPJ524127 MZF524125:MZF524127 NJB524125:NJB524127 NSX524125:NSX524127 OCT524125:OCT524127 OMP524125:OMP524127 OWL524125:OWL524127 PGH524125:PGH524127 PQD524125:PQD524127 PZZ524125:PZZ524127 QJV524125:QJV524127 QTR524125:QTR524127 RDN524125:RDN524127 RNJ524125:RNJ524127 RXF524125:RXF524127 SHB524125:SHB524127 SQX524125:SQX524127 TAT524125:TAT524127 TKP524125:TKP524127 TUL524125:TUL524127 UEH524125:UEH524127 UOD524125:UOD524127 UXZ524125:UXZ524127 VHV524125:VHV524127 VRR524125:VRR524127 WBN524125:WBN524127 WLJ524125:WLJ524127 WVF524125:WVF524127 F589661:F589663 IT589661:IT589663 SP589661:SP589663 ACL589661:ACL589663 AMH589661:AMH589663 AWD589661:AWD589663 BFZ589661:BFZ589663 BPV589661:BPV589663 BZR589661:BZR589663 CJN589661:CJN589663 CTJ589661:CTJ589663 DDF589661:DDF589663 DNB589661:DNB589663 DWX589661:DWX589663 EGT589661:EGT589663 EQP589661:EQP589663 FAL589661:FAL589663 FKH589661:FKH589663 FUD589661:FUD589663 GDZ589661:GDZ589663 GNV589661:GNV589663 GXR589661:GXR589663 HHN589661:HHN589663 HRJ589661:HRJ589663 IBF589661:IBF589663 ILB589661:ILB589663 IUX589661:IUX589663 JET589661:JET589663 JOP589661:JOP589663 JYL589661:JYL589663 KIH589661:KIH589663 KSD589661:KSD589663 LBZ589661:LBZ589663 LLV589661:LLV589663 LVR589661:LVR589663 MFN589661:MFN589663 MPJ589661:MPJ589663 MZF589661:MZF589663 NJB589661:NJB589663 NSX589661:NSX589663 OCT589661:OCT589663 OMP589661:OMP589663 OWL589661:OWL589663 PGH589661:PGH589663 PQD589661:PQD589663 PZZ589661:PZZ589663 QJV589661:QJV589663 QTR589661:QTR589663 RDN589661:RDN589663 RNJ589661:RNJ589663 RXF589661:RXF589663 SHB589661:SHB589663 SQX589661:SQX589663 TAT589661:TAT589663 TKP589661:TKP589663 TUL589661:TUL589663 UEH589661:UEH589663 UOD589661:UOD589663 UXZ589661:UXZ589663 VHV589661:VHV589663 VRR589661:VRR589663 WBN589661:WBN589663 WLJ589661:WLJ589663 WVF589661:WVF589663 F655197:F655199 IT655197:IT655199 SP655197:SP655199 ACL655197:ACL655199 AMH655197:AMH655199 AWD655197:AWD655199 BFZ655197:BFZ655199 BPV655197:BPV655199 BZR655197:BZR655199 CJN655197:CJN655199 CTJ655197:CTJ655199 DDF655197:DDF655199 DNB655197:DNB655199 DWX655197:DWX655199 EGT655197:EGT655199 EQP655197:EQP655199 FAL655197:FAL655199 FKH655197:FKH655199 FUD655197:FUD655199 GDZ655197:GDZ655199 GNV655197:GNV655199 GXR655197:GXR655199 HHN655197:HHN655199 HRJ655197:HRJ655199 IBF655197:IBF655199 ILB655197:ILB655199 IUX655197:IUX655199 JET655197:JET655199 JOP655197:JOP655199 JYL655197:JYL655199 KIH655197:KIH655199 KSD655197:KSD655199 LBZ655197:LBZ655199 LLV655197:LLV655199 LVR655197:LVR655199 MFN655197:MFN655199 MPJ655197:MPJ655199 MZF655197:MZF655199 NJB655197:NJB655199 NSX655197:NSX655199 OCT655197:OCT655199 OMP655197:OMP655199 OWL655197:OWL655199 PGH655197:PGH655199 PQD655197:PQD655199 PZZ655197:PZZ655199 QJV655197:QJV655199 QTR655197:QTR655199 RDN655197:RDN655199 RNJ655197:RNJ655199 RXF655197:RXF655199 SHB655197:SHB655199 SQX655197:SQX655199 TAT655197:TAT655199 TKP655197:TKP655199 TUL655197:TUL655199 UEH655197:UEH655199 UOD655197:UOD655199 UXZ655197:UXZ655199 VHV655197:VHV655199 VRR655197:VRR655199 WBN655197:WBN655199 WLJ655197:WLJ655199 WVF655197:WVF655199 F720733:F720735 IT720733:IT720735 SP720733:SP720735 ACL720733:ACL720735 AMH720733:AMH720735 AWD720733:AWD720735 BFZ720733:BFZ720735 BPV720733:BPV720735 BZR720733:BZR720735 CJN720733:CJN720735 CTJ720733:CTJ720735 DDF720733:DDF720735 DNB720733:DNB720735 DWX720733:DWX720735 EGT720733:EGT720735 EQP720733:EQP720735 FAL720733:FAL720735 FKH720733:FKH720735 FUD720733:FUD720735 GDZ720733:GDZ720735 GNV720733:GNV720735 GXR720733:GXR720735 HHN720733:HHN720735 HRJ720733:HRJ720735 IBF720733:IBF720735 ILB720733:ILB720735 IUX720733:IUX720735 JET720733:JET720735 JOP720733:JOP720735 JYL720733:JYL720735 KIH720733:KIH720735 KSD720733:KSD720735 LBZ720733:LBZ720735 LLV720733:LLV720735 LVR720733:LVR720735 MFN720733:MFN720735 MPJ720733:MPJ720735 MZF720733:MZF720735 NJB720733:NJB720735 NSX720733:NSX720735 OCT720733:OCT720735 OMP720733:OMP720735 OWL720733:OWL720735 PGH720733:PGH720735 PQD720733:PQD720735 PZZ720733:PZZ720735 QJV720733:QJV720735 QTR720733:QTR720735 RDN720733:RDN720735 RNJ720733:RNJ720735 RXF720733:RXF720735 SHB720733:SHB720735 SQX720733:SQX720735 TAT720733:TAT720735 TKP720733:TKP720735 TUL720733:TUL720735 UEH720733:UEH720735 UOD720733:UOD720735 UXZ720733:UXZ720735 VHV720733:VHV720735 VRR720733:VRR720735 WBN720733:WBN720735 WLJ720733:WLJ720735 WVF720733:WVF720735 F786269:F786271 IT786269:IT786271 SP786269:SP786271 ACL786269:ACL786271 AMH786269:AMH786271 AWD786269:AWD786271 BFZ786269:BFZ786271 BPV786269:BPV786271 BZR786269:BZR786271 CJN786269:CJN786271 CTJ786269:CTJ786271 DDF786269:DDF786271 DNB786269:DNB786271 DWX786269:DWX786271 EGT786269:EGT786271 EQP786269:EQP786271 FAL786269:FAL786271 FKH786269:FKH786271 FUD786269:FUD786271 GDZ786269:GDZ786271 GNV786269:GNV786271 GXR786269:GXR786271 HHN786269:HHN786271 HRJ786269:HRJ786271 IBF786269:IBF786271 ILB786269:ILB786271 IUX786269:IUX786271 JET786269:JET786271 JOP786269:JOP786271 JYL786269:JYL786271 KIH786269:KIH786271 KSD786269:KSD786271 LBZ786269:LBZ786271 LLV786269:LLV786271 LVR786269:LVR786271 MFN786269:MFN786271 MPJ786269:MPJ786271 MZF786269:MZF786271 NJB786269:NJB786271 NSX786269:NSX786271 OCT786269:OCT786271 OMP786269:OMP786271 OWL786269:OWL786271 PGH786269:PGH786271 PQD786269:PQD786271 PZZ786269:PZZ786271 QJV786269:QJV786271 QTR786269:QTR786271 RDN786269:RDN786271 RNJ786269:RNJ786271 RXF786269:RXF786271 SHB786269:SHB786271 SQX786269:SQX786271 TAT786269:TAT786271 TKP786269:TKP786271 TUL786269:TUL786271 UEH786269:UEH786271 UOD786269:UOD786271 UXZ786269:UXZ786271 VHV786269:VHV786271 VRR786269:VRR786271 WBN786269:WBN786271 WLJ786269:WLJ786271 WVF786269:WVF786271 F851805:F851807 IT851805:IT851807 SP851805:SP851807 ACL851805:ACL851807 AMH851805:AMH851807 AWD851805:AWD851807 BFZ851805:BFZ851807 BPV851805:BPV851807 BZR851805:BZR851807 CJN851805:CJN851807 CTJ851805:CTJ851807 DDF851805:DDF851807 DNB851805:DNB851807 DWX851805:DWX851807 EGT851805:EGT851807 EQP851805:EQP851807 FAL851805:FAL851807 FKH851805:FKH851807 FUD851805:FUD851807 GDZ851805:GDZ851807 GNV851805:GNV851807 GXR851805:GXR851807 HHN851805:HHN851807 HRJ851805:HRJ851807 IBF851805:IBF851807 ILB851805:ILB851807 IUX851805:IUX851807 JET851805:JET851807 JOP851805:JOP851807 JYL851805:JYL851807 KIH851805:KIH851807 KSD851805:KSD851807 LBZ851805:LBZ851807 LLV851805:LLV851807 LVR851805:LVR851807 MFN851805:MFN851807 MPJ851805:MPJ851807 MZF851805:MZF851807 NJB851805:NJB851807 NSX851805:NSX851807 OCT851805:OCT851807 OMP851805:OMP851807 OWL851805:OWL851807 PGH851805:PGH851807 PQD851805:PQD851807 PZZ851805:PZZ851807 QJV851805:QJV851807 QTR851805:QTR851807 RDN851805:RDN851807 RNJ851805:RNJ851807 RXF851805:RXF851807 SHB851805:SHB851807 SQX851805:SQX851807 TAT851805:TAT851807 TKP851805:TKP851807 TUL851805:TUL851807 UEH851805:UEH851807 UOD851805:UOD851807 UXZ851805:UXZ851807 VHV851805:VHV851807 VRR851805:VRR851807 WBN851805:WBN851807 WLJ851805:WLJ851807 WVF851805:WVF851807 F917341:F917343 IT917341:IT917343 SP917341:SP917343 ACL917341:ACL917343 AMH917341:AMH917343 AWD917341:AWD917343 BFZ917341:BFZ917343 BPV917341:BPV917343 BZR917341:BZR917343 CJN917341:CJN917343 CTJ917341:CTJ917343 DDF917341:DDF917343 DNB917341:DNB917343 DWX917341:DWX917343 EGT917341:EGT917343 EQP917341:EQP917343 FAL917341:FAL917343 FKH917341:FKH917343 FUD917341:FUD917343 GDZ917341:GDZ917343 GNV917341:GNV917343 GXR917341:GXR917343 HHN917341:HHN917343 HRJ917341:HRJ917343 IBF917341:IBF917343 ILB917341:ILB917343 IUX917341:IUX917343 JET917341:JET917343 JOP917341:JOP917343 JYL917341:JYL917343 KIH917341:KIH917343 KSD917341:KSD917343 LBZ917341:LBZ917343 LLV917341:LLV917343 LVR917341:LVR917343 MFN917341:MFN917343 MPJ917341:MPJ917343 MZF917341:MZF917343 NJB917341:NJB917343 NSX917341:NSX917343 OCT917341:OCT917343 OMP917341:OMP917343 OWL917341:OWL917343 PGH917341:PGH917343 PQD917341:PQD917343 PZZ917341:PZZ917343 QJV917341:QJV917343 QTR917341:QTR917343 RDN917341:RDN917343 RNJ917341:RNJ917343 RXF917341:RXF917343 SHB917341:SHB917343 SQX917341:SQX917343 TAT917341:TAT917343 TKP917341:TKP917343 TUL917341:TUL917343 UEH917341:UEH917343 UOD917341:UOD917343 UXZ917341:UXZ917343 VHV917341:VHV917343 VRR917341:VRR917343 WBN917341:WBN917343 WLJ917341:WLJ917343 WVF917341:WVF917343 F982877:F982879 IT982877:IT982879 SP982877:SP982879 ACL982877:ACL982879 AMH982877:AMH982879 AWD982877:AWD982879 BFZ982877:BFZ982879 BPV982877:BPV982879 BZR982877:BZR982879 CJN982877:CJN982879 CTJ982877:CTJ982879 DDF982877:DDF982879 DNB982877:DNB982879 DWX982877:DWX982879 EGT982877:EGT982879 EQP982877:EQP982879 FAL982877:FAL982879 FKH982877:FKH982879 FUD982877:FUD982879 GDZ982877:GDZ982879 GNV982877:GNV982879 GXR982877:GXR982879 HHN982877:HHN982879 HRJ982877:HRJ982879 IBF982877:IBF982879 ILB982877:ILB982879 IUX982877:IUX982879 JET982877:JET982879 JOP982877:JOP982879 JYL982877:JYL982879 KIH982877:KIH982879 KSD982877:KSD982879 LBZ982877:LBZ982879 LLV982877:LLV982879 LVR982877:LVR982879 MFN982877:MFN982879 MPJ982877:MPJ982879 MZF982877:MZF982879 NJB982877:NJB982879 NSX982877:NSX982879 OCT982877:OCT982879 OMP982877:OMP982879 OWL982877:OWL982879 PGH982877:PGH982879 PQD982877:PQD982879 PZZ982877:PZZ982879 QJV982877:QJV982879 QTR982877:QTR982879 RDN982877:RDN982879 RNJ982877:RNJ982879 RXF982877:RXF982879 SHB982877:SHB982879 SQX982877:SQX982879 TAT982877:TAT982879 TKP982877:TKP982879 TUL982877:TUL982879 UEH982877:UEH982879 UOD982877:UOD982879 UXZ982877:UXZ982879 VHV982877:VHV982879 VRR982877:VRR982879 WBN982877:WBN982879 WLJ982877:WLJ982879 WVF982877:WVF982879 IT2:IT343 WVF2:WVF343 WLJ2:WLJ343 WBN2:WBN343 VRR2:VRR343 VHV2:VHV343 UXZ2:UXZ343 UOD2:UOD343 UEH2:UEH343 TUL2:TUL343 TKP2:TKP343 TAT2:TAT343 SQX2:SQX343 SHB2:SHB343 RXF2:RXF343 RNJ2:RNJ343 RDN2:RDN343 QTR2:QTR343 QJV2:QJV343 PZZ2:PZZ343 PQD2:PQD343 PGH2:PGH343 OWL2:OWL343 OMP2:OMP343 OCT2:OCT343 NSX2:NSX343 NJB2:NJB343 MZF2:MZF343 MPJ2:MPJ343 MFN2:MFN343 LVR2:LVR343 LLV2:LLV343 LBZ2:LBZ343 KSD2:KSD343 KIH2:KIH343 JYL2:JYL343 JOP2:JOP343 JET2:JET343 IUX2:IUX343 ILB2:ILB343 IBF2:IBF343 HRJ2:HRJ343 HHN2:HHN343 GXR2:GXR343 GNV2:GNV343 GDZ2:GDZ343 FUD2:FUD343 FKH2:FKH343 FAL2:FAL343 EQP2:EQP343 EGT2:EGT343 DWX2:DWX343 DNB2:DNB343 DDF2:DDF343 CTJ2:CTJ343 CJN2:CJN343 BZR2:BZR343 BPV2:BPV343 BFZ2:BFZ343 AWD2:AWD343 ACL2:ACL343 SP2:SP343 AMH2:AMH343" xr:uid="{00000000-0002-0000-0100-000000000000}">
      <formula1>#REF!</formula1>
    </dataValidation>
    <dataValidation type="list" allowBlank="1" sqref="F60:F343 F41:F58 F2:F39" xr:uid="{00000000-0002-0000-0100-000002000000}">
      <formula1>#REF!</formula1>
    </dataValidation>
  </dataValidations>
  <printOptions horizontalCentered="1" gridLines="1"/>
  <pageMargins left="0.19685039370078741" right="0" top="0.78740157480314965" bottom="0.51181102362204722" header="0.39370078740157483" footer="0.39370078740157483"/>
  <pageSetup paperSize="9" scale="85" orientation="landscape" useFirstPageNumber="1" r:id="rId1"/>
  <headerFooter>
    <oddFooter>&amp;C&amp;"メイリオ,レギュラー"- &amp;P -</oddFooter>
  </headerFooter>
  <rowBreaks count="9" manualBreakCount="9">
    <brk id="20" max="9" man="1"/>
    <brk id="39" max="9" man="1"/>
    <brk id="58" max="9" man="1"/>
    <brk id="210" max="9" man="1"/>
    <brk id="229" max="9" man="1"/>
    <brk id="248" max="9" man="1"/>
    <brk id="267" max="9" man="1"/>
    <brk id="305" max="9" man="1"/>
    <brk id="32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見積</vt:lpstr>
      <vt:lpstr>明細（基本）</vt:lpstr>
      <vt:lpstr>見積!Print_Area</vt:lpstr>
      <vt:lpstr>'明細（基本）'!Print_Area</vt:lpstr>
      <vt:lpstr>'明細（基本）'!Print_Titles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Hiroaki Yamasaki</cp:lastModifiedBy>
  <cp:lastPrinted>2024-02-02T06:09:19Z</cp:lastPrinted>
  <dcterms:created xsi:type="dcterms:W3CDTF">1999-12-28T01:01:01Z</dcterms:created>
  <dcterms:modified xsi:type="dcterms:W3CDTF">2025-12-16T04:30:21Z</dcterms:modified>
</cp:coreProperties>
</file>